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okumenty\science_centrum\VIDA_skolam\zprava\"/>
    </mc:Choice>
  </mc:AlternateContent>
  <bookViews>
    <workbookView xWindow="0" yWindow="0" windowWidth="20490" windowHeight="8340"/>
  </bookViews>
  <sheets>
    <sheet name="ministr financí" sheetId="2" r:id="rId1"/>
    <sheet name="ministr průmyslu" sheetId="3" r:id="rId2"/>
    <sheet name="ministr životního prostředí" sheetId="4" r:id="rId3"/>
    <sheet name="ministr zemědělství" sheetId="5" r:id="rId4"/>
    <sheet name="stát A-výsledný projekt" sheetId="6" r:id="rId5"/>
    <sheet name="stát B-výsledný projekt" sheetId="7" r:id="rId6"/>
    <sheet name="stát C- výsledný projekt" sheetId="8" r:id="rId7"/>
    <sheet name="stát D-výsledný projekt" sheetId="9" r:id="rId8"/>
    <sheet name="stát E-výsledný projekt" sheetId="10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0" l="1"/>
  <c r="E12" i="10"/>
  <c r="F14" i="9"/>
  <c r="F12" i="9"/>
  <c r="E12" i="9"/>
  <c r="E14" i="9"/>
  <c r="F14" i="8" l="1"/>
  <c r="F13" i="8"/>
  <c r="E14" i="8"/>
  <c r="E13" i="8"/>
  <c r="F12" i="7"/>
  <c r="E12" i="7"/>
  <c r="F10" i="7"/>
  <c r="E10" i="7"/>
  <c r="F18" i="10"/>
  <c r="E18" i="10"/>
  <c r="F17" i="10"/>
  <c r="E17" i="10"/>
  <c r="F16" i="10"/>
  <c r="E16" i="10"/>
  <c r="F15" i="10"/>
  <c r="E15" i="10"/>
  <c r="F14" i="10"/>
  <c r="E14" i="10"/>
  <c r="F13" i="10"/>
  <c r="E13" i="10"/>
  <c r="F11" i="10"/>
  <c r="E11" i="10"/>
  <c r="F10" i="10"/>
  <c r="E10" i="10"/>
  <c r="F9" i="10"/>
  <c r="E9" i="10"/>
  <c r="F8" i="10"/>
  <c r="E8" i="10"/>
  <c r="F7" i="10"/>
  <c r="E7" i="10"/>
  <c r="F6" i="10"/>
  <c r="E6" i="10"/>
  <c r="F5" i="10"/>
  <c r="E5" i="10"/>
  <c r="F4" i="10"/>
  <c r="E4" i="10"/>
  <c r="F3" i="10"/>
  <c r="E3" i="10"/>
  <c r="F2" i="10"/>
  <c r="E2" i="10"/>
  <c r="F19" i="9"/>
  <c r="E19" i="9"/>
  <c r="F18" i="9"/>
  <c r="E18" i="9"/>
  <c r="F17" i="9"/>
  <c r="E17" i="9"/>
  <c r="F16" i="9"/>
  <c r="E16" i="9"/>
  <c r="F15" i="9"/>
  <c r="E15" i="9"/>
  <c r="F13" i="9"/>
  <c r="E13" i="9"/>
  <c r="F11" i="9"/>
  <c r="E11" i="9"/>
  <c r="F10" i="9"/>
  <c r="E10" i="9"/>
  <c r="F9" i="9"/>
  <c r="E9" i="9"/>
  <c r="F8" i="9"/>
  <c r="E8" i="9"/>
  <c r="F7" i="9"/>
  <c r="E7" i="9"/>
  <c r="F6" i="9"/>
  <c r="E6" i="9"/>
  <c r="F5" i="9"/>
  <c r="E5" i="9"/>
  <c r="F4" i="9"/>
  <c r="E4" i="9"/>
  <c r="F3" i="9"/>
  <c r="E3" i="9"/>
  <c r="F2" i="9"/>
  <c r="F21" i="9" s="1"/>
  <c r="E2" i="9"/>
  <c r="F15" i="6"/>
  <c r="E15" i="6"/>
  <c r="F19" i="8"/>
  <c r="E19" i="8"/>
  <c r="F18" i="8"/>
  <c r="E18" i="8"/>
  <c r="F17" i="8"/>
  <c r="E17" i="8"/>
  <c r="F16" i="8"/>
  <c r="E16" i="8"/>
  <c r="F15" i="8"/>
  <c r="E15" i="8"/>
  <c r="F12" i="8"/>
  <c r="E12" i="8"/>
  <c r="F11" i="8"/>
  <c r="E11" i="8"/>
  <c r="F10" i="8"/>
  <c r="E10" i="8"/>
  <c r="F9" i="8"/>
  <c r="E9" i="8"/>
  <c r="F8" i="8"/>
  <c r="E8" i="8"/>
  <c r="F7" i="8"/>
  <c r="E7" i="8"/>
  <c r="F6" i="8"/>
  <c r="E6" i="8"/>
  <c r="F5" i="8"/>
  <c r="E5" i="8"/>
  <c r="F4" i="8"/>
  <c r="E4" i="8"/>
  <c r="F3" i="8"/>
  <c r="E3" i="8"/>
  <c r="F2" i="8"/>
  <c r="E2" i="8"/>
  <c r="F19" i="7"/>
  <c r="E19" i="7"/>
  <c r="F18" i="7"/>
  <c r="E18" i="7"/>
  <c r="F17" i="7"/>
  <c r="E17" i="7"/>
  <c r="F16" i="7"/>
  <c r="E16" i="7"/>
  <c r="F15" i="7"/>
  <c r="E15" i="7"/>
  <c r="F14" i="7"/>
  <c r="E14" i="7"/>
  <c r="F13" i="7"/>
  <c r="E13" i="7"/>
  <c r="F11" i="7"/>
  <c r="E11" i="7"/>
  <c r="F9" i="7"/>
  <c r="E9" i="7"/>
  <c r="F8" i="7"/>
  <c r="E8" i="7"/>
  <c r="F7" i="7"/>
  <c r="E7" i="7"/>
  <c r="F6" i="7"/>
  <c r="E6" i="7"/>
  <c r="F5" i="7"/>
  <c r="E5" i="7"/>
  <c r="F4" i="7"/>
  <c r="E4" i="7"/>
  <c r="F3" i="7"/>
  <c r="E3" i="7"/>
  <c r="F2" i="7"/>
  <c r="E2" i="7"/>
  <c r="F3" i="6"/>
  <c r="F4" i="6"/>
  <c r="F5" i="6"/>
  <c r="F6" i="6"/>
  <c r="F7" i="6"/>
  <c r="F8" i="6"/>
  <c r="F9" i="6"/>
  <c r="F10" i="6"/>
  <c r="F11" i="6"/>
  <c r="F12" i="6"/>
  <c r="F13" i="6"/>
  <c r="F14" i="6"/>
  <c r="F16" i="6"/>
  <c r="F17" i="6"/>
  <c r="F18" i="6"/>
  <c r="F2" i="6"/>
  <c r="E2" i="6"/>
  <c r="E3" i="6"/>
  <c r="E4" i="6"/>
  <c r="E5" i="6"/>
  <c r="E6" i="6"/>
  <c r="E7" i="6"/>
  <c r="E8" i="6"/>
  <c r="E9" i="6"/>
  <c r="E10" i="6"/>
  <c r="E11" i="6"/>
  <c r="E12" i="6"/>
  <c r="E13" i="6"/>
  <c r="E14" i="6"/>
  <c r="E16" i="6"/>
  <c r="E17" i="6"/>
  <c r="E18" i="6"/>
  <c r="F20" i="10" l="1"/>
  <c r="E19" i="10"/>
  <c r="E20" i="9"/>
  <c r="E20" i="8"/>
  <c r="E20" i="7"/>
  <c r="F20" i="6"/>
  <c r="F21" i="7"/>
  <c r="F21" i="8"/>
  <c r="E19" i="6"/>
</calcChain>
</file>

<file path=xl/sharedStrings.xml><?xml version="1.0" encoding="utf-8"?>
<sst xmlns="http://schemas.openxmlformats.org/spreadsheetml/2006/main" count="297" uniqueCount="133">
  <si>
    <t>typ elektrárny</t>
  </si>
  <si>
    <t>max. výkon</t>
  </si>
  <si>
    <t>náklady na stavbu</t>
  </si>
  <si>
    <t>roční náklady na provoz</t>
  </si>
  <si>
    <t>celkové náklady na jeden rok</t>
  </si>
  <si>
    <t>roční doba provozu</t>
  </si>
  <si>
    <t>roční množství vyrobené elektřiny</t>
  </si>
  <si>
    <t>MVE bez úpravy toku</t>
  </si>
  <si>
    <t>150 kW</t>
  </si>
  <si>
    <t>5 200 hodin</t>
  </si>
  <si>
    <t>32 mil. Kč</t>
  </si>
  <si>
    <t>Vodní elektrárna s přehradou 14 mil. kub. metrů</t>
  </si>
  <si>
    <t>120 MW</t>
  </si>
  <si>
    <t>2 200 hodin</t>
  </si>
  <si>
    <t>10 mld. Kč</t>
  </si>
  <si>
    <t>30 mil. Kč</t>
  </si>
  <si>
    <t>Vodní elektrárna s přehradou 700 mil. kub. metrů</t>
  </si>
  <si>
    <t>360 MW</t>
  </si>
  <si>
    <t>19 mld. Kč</t>
  </si>
  <si>
    <t>jednorázově 70 mil. Kč</t>
  </si>
  <si>
    <t>100 mil. Kč</t>
  </si>
  <si>
    <t>jednorázově 3,5 mld. Kč</t>
  </si>
  <si>
    <t>Přečerpávací VE, dvě nádrže po 2,5 mil. kub. metrů</t>
  </si>
  <si>
    <t>650 MW</t>
  </si>
  <si>
    <t>1 600 hodin</t>
  </si>
  <si>
    <t>12 mld. Kč</t>
  </si>
  <si>
    <t>80 mil. Kč</t>
  </si>
  <si>
    <t>jednorázově 25 mil. Kč</t>
  </si>
  <si>
    <t>poplatky a kompenzace</t>
  </si>
  <si>
    <t>Přílivová vodní elektrárna</t>
  </si>
  <si>
    <t>240 MW</t>
  </si>
  <si>
    <t>2 250 hodin</t>
  </si>
  <si>
    <t>40 mld. Kč</t>
  </si>
  <si>
    <t>150 mil. Kč</t>
  </si>
  <si>
    <t>Větrná turbína (105 metrů)</t>
  </si>
  <si>
    <t>2 MW</t>
  </si>
  <si>
    <t>77 mil. Kč</t>
  </si>
  <si>
    <t>Větrný park s 21 turbínami</t>
  </si>
  <si>
    <t>42 MW</t>
  </si>
  <si>
    <t>1,5 mld. Kč</t>
  </si>
  <si>
    <t>2 mil. Kč</t>
  </si>
  <si>
    <t>Dva bloky uhelné elektrárny</t>
  </si>
  <si>
    <t>960 MW</t>
  </si>
  <si>
    <t>290 dní</t>
  </si>
  <si>
    <t>21 mld. Kč</t>
  </si>
  <si>
    <t>60 mil. Kč</t>
  </si>
  <si>
    <t>roční spotřeba paliva</t>
  </si>
  <si>
    <t>1,9 mil. tun hnědého uhlí</t>
  </si>
  <si>
    <t>29 mil. Kč ročně</t>
  </si>
  <si>
    <t>celkové náklady za 20 let</t>
  </si>
  <si>
    <t>roční cena paliva</t>
  </si>
  <si>
    <t>Čtyři bloky moderní černouhelné elektrárny</t>
  </si>
  <si>
    <t>600 MW</t>
  </si>
  <si>
    <t>20 mld. Kč</t>
  </si>
  <si>
    <t>50 mil. Kč</t>
  </si>
  <si>
    <t>1,2 mil. tun černého uhlí</t>
  </si>
  <si>
    <t>Paroplynová elektrárna s proměnlivým výkonem</t>
  </si>
  <si>
    <t>820 MW</t>
  </si>
  <si>
    <t>18 mld. Kč</t>
  </si>
  <si>
    <t>1,5 tuny plynu za minutu</t>
  </si>
  <si>
    <t>25 mil. Kč ročně</t>
  </si>
  <si>
    <t>Dva bloky jaderné elektrárny</t>
  </si>
  <si>
    <t>2000 MW</t>
  </si>
  <si>
    <t>335 dní</t>
  </si>
  <si>
    <t>320 mld. Kč</t>
  </si>
  <si>
    <t>2 mld. Kč</t>
  </si>
  <si>
    <t>3024 kg obohaceného uranu</t>
  </si>
  <si>
    <t>0,05 Kč za vyrobenou 1 kWh</t>
  </si>
  <si>
    <t>Geotermální elektrárna</t>
  </si>
  <si>
    <t>5 MW</t>
  </si>
  <si>
    <t>7 500 hodin</t>
  </si>
  <si>
    <t>780 mil. Kč</t>
  </si>
  <si>
    <t>Malá solární elektrárna</t>
  </si>
  <si>
    <t>7,2 kW</t>
  </si>
  <si>
    <t>Fotovoltaický park</t>
  </si>
  <si>
    <t>20 MW</t>
  </si>
  <si>
    <t>700 mil. Kč</t>
  </si>
  <si>
    <t>Bioplynová stanice</t>
  </si>
  <si>
    <t>Vodní elektrárny</t>
  </si>
  <si>
    <t>Jaderná elektrárna</t>
  </si>
  <si>
    <t>Tepelné elektrárny</t>
  </si>
  <si>
    <t>Fotovoltaické elektrárny</t>
  </si>
  <si>
    <t>Větrné elektrárny</t>
  </si>
  <si>
    <t>Využití biomasy</t>
  </si>
  <si>
    <t>Dva bloky uhelné elektrárny s možností spalovat biomasu</t>
  </si>
  <si>
    <t>0,9 mil. tun hnědého uhlí a  1,3 mil. tun biomasy</t>
  </si>
  <si>
    <t>500 kW</t>
  </si>
  <si>
    <t>4 000 hodin</t>
  </si>
  <si>
    <t>43 miliónů Kč</t>
  </si>
  <si>
    <t>2 milióny Kč</t>
  </si>
  <si>
    <t>8 000 tun biomasy</t>
  </si>
  <si>
    <t>18 mil. Kč. ročně</t>
  </si>
  <si>
    <t>MVE bez úpravy toku 150 kW</t>
  </si>
  <si>
    <t>Přečerpávací VE, dvě nádrže po 2,5 mil. kub. metrů (650 MW)</t>
  </si>
  <si>
    <t>Přílivová vodní elektrárna (240 MW)</t>
  </si>
  <si>
    <t>Větrná turbína (105 metrů, 2MW)</t>
  </si>
  <si>
    <t>Větrný park s 21 turbínami (42 MW)</t>
  </si>
  <si>
    <t>Dva bloky uhelné elektrárny (960 MW)</t>
  </si>
  <si>
    <t>Dva bloky uhelné elektrárny + biopaliva (960 MW)</t>
  </si>
  <si>
    <t>Čtyři bloky moderní černouhelné elektrárny (600 MW)</t>
  </si>
  <si>
    <t>Paroplynová elektrárna s proměnlivým výkonem (820 MW)</t>
  </si>
  <si>
    <t>Bioplynová stanice (500 kW)</t>
  </si>
  <si>
    <t>Dva bloky jaderné elektrárny (2000 MW)</t>
  </si>
  <si>
    <t>Geotermální elektrárna (5 MW)</t>
  </si>
  <si>
    <t>Malá solární elektrárna (7,2 kW)</t>
  </si>
  <si>
    <t>Fotovoltaický park (20 MW)</t>
  </si>
  <si>
    <t>počet instalovan. jednotek</t>
  </si>
  <si>
    <t>roční množství vyrobené elektřiny (GWh)</t>
  </si>
  <si>
    <t>celkové množství vyrobené elektřiny (TWh)</t>
  </si>
  <si>
    <t>celková výroba instalovaných zařízení za 1 rok</t>
  </si>
  <si>
    <t>náklady na výstavbu a provoz za 20 let (mil. Kč)</t>
  </si>
  <si>
    <t>celková cena stavby a nákladů všech jednotek za 20 let</t>
  </si>
  <si>
    <t>náklady na výstavbu a provoz všech jednotek za 20 let (mld. Kč)</t>
  </si>
  <si>
    <t>Vodní elektrárna s přehradou 14 mil. kub. metrů (120 MW)</t>
  </si>
  <si>
    <t>Vodní elektrárna s přehradou 700 mil. kub. metrů (360 MW)</t>
  </si>
  <si>
    <t>Dva bloky jaderné elektrárny (2000 MW) - palivo burza</t>
  </si>
  <si>
    <t>Dva bloky jaderné elektrárny (2000 MW) - palivo vlastní těžba</t>
  </si>
  <si>
    <t>celková výroba instalovaných zařízení za 1 rok (TWh)</t>
  </si>
  <si>
    <t>celková cena stavby a nákladů všech jednotek za 20 let (miliardy Kč)</t>
  </si>
  <si>
    <t>Dva bloky uhelné elektrárny (960 MW) - palivo burza</t>
  </si>
  <si>
    <t>Dva bloky uhelné elektrárny (960 MW) - vlastní těžba</t>
  </si>
  <si>
    <t>Dva bloky uhelné elektrárny + biopaliva (960 MW) - palivo burza</t>
  </si>
  <si>
    <t>Dva bloky uhelné elektrárny + biopaliva (960 MW) - vlastní těžba</t>
  </si>
  <si>
    <t>Paroplynová elektrárna s proměnlivým výkonem (820 MW) - plyn burza</t>
  </si>
  <si>
    <t>Paroplynová elektrárna s proměnlivým výkonem (820 MW) - plyn burza - vlastní těžba plynu</t>
  </si>
  <si>
    <t>Paroplynová elektrárna s proměnlivým výkonem (820 MW) - plyn burza - vlastní těžba ropy</t>
  </si>
  <si>
    <t>Paroplynová elektrárna s proměnlivým výkonem (820 MW) - vlastní těžba ropy</t>
  </si>
  <si>
    <t>Paroplynová elektrárna s proměnlivým výkonem (820 MW) - vlastní těžba ropy - plyn burza</t>
  </si>
  <si>
    <t>Čtyři bloky moderní černouhelné elektrárny (600 MW) - uhlí burza</t>
  </si>
  <si>
    <t>Čtyři bloky moderní černouhelné elektrárny (600 MW) - uhlí vlastní těžba</t>
  </si>
  <si>
    <t>Čtyři bloky moderní černouhelné elektrárny (600 MW) - suroviny z burzy</t>
  </si>
  <si>
    <t>Čtyři bloky moderní černouhelné elektrárny (600 MW) - vlastní těžba</t>
  </si>
  <si>
    <t>celkové roční množství vyrobené elektřiny (TWh)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</si>
</sst>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Kč&quot;;[Red]\-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6" fontId="0" fillId="0" borderId="1" xfId="0" applyNumberForma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/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6" fontId="0" fillId="0" borderId="0" xfId="0" applyNumberFormat="1" applyBorder="1" applyAlignment="1">
      <alignment wrapText="1"/>
    </xf>
    <xf numFmtId="0" fontId="3" fillId="0" borderId="0" xfId="0" applyNumberFormat="1" applyFont="1" applyBorder="1" applyAlignment="1">
      <alignment wrapText="1"/>
    </xf>
    <xf numFmtId="0" fontId="0" fillId="0" borderId="0" xfId="0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Border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Border="1"/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zoomScaleNormal="100" workbookViewId="0">
      <selection activeCell="C2" sqref="C2"/>
    </sheetView>
  </sheetViews>
  <sheetFormatPr defaultRowHeight="15" x14ac:dyDescent="0.25"/>
  <cols>
    <col min="1" max="1" width="18.7109375" customWidth="1"/>
    <col min="3" max="3" width="11.7109375" customWidth="1"/>
    <col min="4" max="4" width="11.5703125" customWidth="1"/>
    <col min="5" max="6" width="11" customWidth="1"/>
    <col min="7" max="7" width="14" customWidth="1"/>
    <col min="8" max="8" width="13.140625" customWidth="1"/>
    <col min="9" max="9" width="12.5703125" customWidth="1"/>
    <col min="10" max="10" width="12.7109375" customWidth="1"/>
    <col min="11" max="11" width="13.5703125" customWidth="1"/>
  </cols>
  <sheetData>
    <row r="1" spans="1:11" ht="26.25" x14ac:dyDescent="0.4">
      <c r="A1" s="21" t="s">
        <v>78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1" ht="69.75" customHeight="1" x14ac:dyDescent="0.25">
      <c r="A2" s="1" t="s">
        <v>0</v>
      </c>
      <c r="B2" s="1" t="s">
        <v>1</v>
      </c>
      <c r="C2" s="1" t="s">
        <v>5</v>
      </c>
      <c r="D2" s="1" t="s">
        <v>6</v>
      </c>
      <c r="E2" s="1" t="s">
        <v>2</v>
      </c>
      <c r="F2" s="1" t="s">
        <v>3</v>
      </c>
      <c r="G2" s="1" t="s">
        <v>46</v>
      </c>
      <c r="H2" s="1" t="s">
        <v>50</v>
      </c>
      <c r="I2" s="1" t="s">
        <v>28</v>
      </c>
      <c r="J2" s="1" t="s">
        <v>4</v>
      </c>
      <c r="K2" s="1" t="s">
        <v>49</v>
      </c>
    </row>
    <row r="3" spans="1:11" ht="30" x14ac:dyDescent="0.25">
      <c r="A3" s="2" t="s">
        <v>7</v>
      </c>
      <c r="B3" s="2" t="s">
        <v>8</v>
      </c>
      <c r="C3" s="2" t="s">
        <v>9</v>
      </c>
      <c r="D3" s="2"/>
      <c r="E3" s="2" t="s">
        <v>10</v>
      </c>
      <c r="F3" s="3">
        <v>150000</v>
      </c>
      <c r="G3" s="2">
        <v>0</v>
      </c>
      <c r="H3" s="2">
        <v>0</v>
      </c>
      <c r="I3" s="2"/>
      <c r="J3" s="2"/>
      <c r="K3" s="2"/>
    </row>
    <row r="4" spans="1:11" ht="45" x14ac:dyDescent="0.25">
      <c r="A4" s="2" t="s">
        <v>11</v>
      </c>
      <c r="B4" s="2" t="s">
        <v>12</v>
      </c>
      <c r="C4" s="2" t="s">
        <v>13</v>
      </c>
      <c r="D4" s="2"/>
      <c r="E4" s="2" t="s">
        <v>14</v>
      </c>
      <c r="F4" s="2" t="s">
        <v>15</v>
      </c>
      <c r="G4" s="2">
        <v>0</v>
      </c>
      <c r="H4" s="2">
        <v>0</v>
      </c>
      <c r="I4" s="2" t="s">
        <v>19</v>
      </c>
      <c r="J4" s="2"/>
      <c r="K4" s="2"/>
    </row>
    <row r="5" spans="1:11" ht="45" x14ac:dyDescent="0.25">
      <c r="A5" s="2" t="s">
        <v>16</v>
      </c>
      <c r="B5" s="2" t="s">
        <v>17</v>
      </c>
      <c r="C5" s="2" t="s">
        <v>13</v>
      </c>
      <c r="D5" s="2"/>
      <c r="E5" s="2" t="s">
        <v>18</v>
      </c>
      <c r="F5" s="2" t="s">
        <v>20</v>
      </c>
      <c r="G5" s="2">
        <v>0</v>
      </c>
      <c r="H5" s="2">
        <v>0</v>
      </c>
      <c r="I5" s="2" t="s">
        <v>21</v>
      </c>
      <c r="J5" s="2"/>
      <c r="K5" s="2"/>
    </row>
    <row r="6" spans="1:11" ht="45" x14ac:dyDescent="0.25">
      <c r="A6" s="2" t="s">
        <v>22</v>
      </c>
      <c r="B6" s="2" t="s">
        <v>23</v>
      </c>
      <c r="C6" s="2" t="s">
        <v>24</v>
      </c>
      <c r="D6" s="2"/>
      <c r="E6" s="2" t="s">
        <v>25</v>
      </c>
      <c r="F6" s="2" t="s">
        <v>26</v>
      </c>
      <c r="G6" s="2">
        <v>0</v>
      </c>
      <c r="H6" s="2">
        <v>0</v>
      </c>
      <c r="I6" s="2" t="s">
        <v>27</v>
      </c>
      <c r="J6" s="2"/>
      <c r="K6" s="2"/>
    </row>
    <row r="7" spans="1:11" ht="30" x14ac:dyDescent="0.25">
      <c r="A7" s="2" t="s">
        <v>29</v>
      </c>
      <c r="B7" s="2" t="s">
        <v>30</v>
      </c>
      <c r="C7" s="2" t="s">
        <v>31</v>
      </c>
      <c r="D7" s="2"/>
      <c r="E7" s="2" t="s">
        <v>32</v>
      </c>
      <c r="F7" s="2" t="s">
        <v>33</v>
      </c>
      <c r="G7" s="2">
        <v>0</v>
      </c>
      <c r="H7" s="2">
        <v>0</v>
      </c>
      <c r="I7" s="2"/>
      <c r="J7" s="2"/>
      <c r="K7" s="2"/>
    </row>
  </sheetData>
  <mergeCells count="1">
    <mergeCell ref="A1:K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Normal="100" workbookViewId="0">
      <selection sqref="A1:K1"/>
    </sheetView>
  </sheetViews>
  <sheetFormatPr defaultRowHeight="15" x14ac:dyDescent="0.25"/>
  <cols>
    <col min="1" max="1" width="14" customWidth="1"/>
    <col min="2" max="2" width="11.85546875" customWidth="1"/>
    <col min="3" max="3" width="11.42578125" customWidth="1"/>
    <col min="4" max="4" width="12" customWidth="1"/>
    <col min="5" max="5" width="12.140625" customWidth="1"/>
    <col min="6" max="6" width="10" customWidth="1"/>
    <col min="7" max="7" width="13.5703125" customWidth="1"/>
    <col min="8" max="8" width="12" customWidth="1"/>
    <col min="9" max="9" width="12.28515625" customWidth="1"/>
    <col min="10" max="11" width="13" customWidth="1"/>
  </cols>
  <sheetData>
    <row r="1" spans="1:11" ht="26.25" x14ac:dyDescent="0.4">
      <c r="A1" s="21" t="s">
        <v>79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1" ht="60" x14ac:dyDescent="0.25">
      <c r="A2" s="1" t="s">
        <v>0</v>
      </c>
      <c r="B2" s="1" t="s">
        <v>1</v>
      </c>
      <c r="C2" s="1" t="s">
        <v>5</v>
      </c>
      <c r="D2" s="1" t="s">
        <v>6</v>
      </c>
      <c r="E2" s="1" t="s">
        <v>2</v>
      </c>
      <c r="F2" s="1" t="s">
        <v>3</v>
      </c>
      <c r="G2" s="1" t="s">
        <v>46</v>
      </c>
      <c r="H2" s="1" t="s">
        <v>50</v>
      </c>
      <c r="I2" s="1" t="s">
        <v>28</v>
      </c>
      <c r="J2" s="1" t="s">
        <v>4</v>
      </c>
      <c r="K2" s="1" t="s">
        <v>49</v>
      </c>
    </row>
    <row r="3" spans="1:11" ht="45" x14ac:dyDescent="0.25">
      <c r="A3" s="2" t="s">
        <v>61</v>
      </c>
      <c r="B3" s="2" t="s">
        <v>62</v>
      </c>
      <c r="C3" s="2" t="s">
        <v>63</v>
      </c>
      <c r="D3" s="2"/>
      <c r="E3" s="2" t="s">
        <v>64</v>
      </c>
      <c r="F3" s="2" t="s">
        <v>65</v>
      </c>
      <c r="G3" s="2" t="s">
        <v>66</v>
      </c>
      <c r="H3" s="2"/>
      <c r="I3" s="2" t="s">
        <v>67</v>
      </c>
      <c r="J3" s="2"/>
      <c r="K3" s="2"/>
    </row>
    <row r="9" spans="1:11" ht="26.25" x14ac:dyDescent="0.4">
      <c r="A9" s="24" t="s">
        <v>80</v>
      </c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1" ht="60" x14ac:dyDescent="0.25">
      <c r="A10" s="1" t="s">
        <v>0</v>
      </c>
      <c r="B10" s="1" t="s">
        <v>1</v>
      </c>
      <c r="C10" s="1" t="s">
        <v>5</v>
      </c>
      <c r="D10" s="1" t="s">
        <v>6</v>
      </c>
      <c r="E10" s="1" t="s">
        <v>2</v>
      </c>
      <c r="F10" s="1" t="s">
        <v>3</v>
      </c>
      <c r="G10" s="1" t="s">
        <v>46</v>
      </c>
      <c r="H10" s="1" t="s">
        <v>50</v>
      </c>
      <c r="I10" s="1" t="s">
        <v>28</v>
      </c>
      <c r="J10" s="1" t="s">
        <v>4</v>
      </c>
      <c r="K10" s="1" t="s">
        <v>49</v>
      </c>
    </row>
    <row r="11" spans="1:11" ht="45" x14ac:dyDescent="0.25">
      <c r="A11" s="2" t="s">
        <v>41</v>
      </c>
      <c r="B11" s="2" t="s">
        <v>42</v>
      </c>
      <c r="C11" s="2" t="s">
        <v>43</v>
      </c>
      <c r="D11" s="2"/>
      <c r="E11" s="2" t="s">
        <v>44</v>
      </c>
      <c r="F11" s="2" t="s">
        <v>45</v>
      </c>
      <c r="G11" s="2" t="s">
        <v>47</v>
      </c>
      <c r="H11" s="2"/>
      <c r="I11" s="2" t="s">
        <v>48</v>
      </c>
      <c r="J11" s="2"/>
      <c r="K11" s="2"/>
    </row>
    <row r="12" spans="1:11" ht="60" x14ac:dyDescent="0.25">
      <c r="A12" s="2" t="s">
        <v>51</v>
      </c>
      <c r="B12" s="2" t="s">
        <v>52</v>
      </c>
      <c r="C12" s="2" t="s">
        <v>43</v>
      </c>
      <c r="D12" s="2"/>
      <c r="E12" s="2" t="s">
        <v>58</v>
      </c>
      <c r="F12" s="2" t="s">
        <v>54</v>
      </c>
      <c r="G12" s="2" t="s">
        <v>55</v>
      </c>
      <c r="H12" s="2"/>
      <c r="I12" s="2" t="s">
        <v>91</v>
      </c>
      <c r="J12" s="2"/>
      <c r="K12" s="2"/>
    </row>
    <row r="13" spans="1:11" ht="60" x14ac:dyDescent="0.25">
      <c r="A13" s="2" t="s">
        <v>56</v>
      </c>
      <c r="B13" s="2" t="s">
        <v>57</v>
      </c>
      <c r="C13" s="2" t="s">
        <v>43</v>
      </c>
      <c r="D13" s="2"/>
      <c r="E13" s="2" t="s">
        <v>53</v>
      </c>
      <c r="F13" s="2" t="s">
        <v>54</v>
      </c>
      <c r="G13" s="2" t="s">
        <v>59</v>
      </c>
      <c r="H13" s="2"/>
      <c r="I13" s="2" t="s">
        <v>60</v>
      </c>
      <c r="J13" s="2"/>
      <c r="K13" s="2"/>
    </row>
  </sheetData>
  <mergeCells count="2">
    <mergeCell ref="A1:K1"/>
    <mergeCell ref="A9:K9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sqref="A1:K1"/>
    </sheetView>
  </sheetViews>
  <sheetFormatPr defaultRowHeight="15" x14ac:dyDescent="0.25"/>
  <cols>
    <col min="1" max="1" width="15.7109375" customWidth="1"/>
    <col min="2" max="2" width="10.28515625" customWidth="1"/>
    <col min="3" max="3" width="11.28515625" customWidth="1"/>
    <col min="4" max="4" width="11.5703125" customWidth="1"/>
    <col min="5" max="5" width="13.140625" customWidth="1"/>
    <col min="6" max="6" width="11.7109375" customWidth="1"/>
    <col min="7" max="7" width="10.140625" customWidth="1"/>
    <col min="8" max="8" width="9.7109375" customWidth="1"/>
    <col min="9" max="9" width="12.42578125" customWidth="1"/>
    <col min="10" max="10" width="15.140625" customWidth="1"/>
    <col min="11" max="11" width="12.85546875" customWidth="1"/>
  </cols>
  <sheetData>
    <row r="1" spans="1:11" ht="26.25" x14ac:dyDescent="0.4">
      <c r="A1" s="21" t="s">
        <v>81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1" ht="60" x14ac:dyDescent="0.25">
      <c r="A2" s="1" t="s">
        <v>0</v>
      </c>
      <c r="B2" s="1" t="s">
        <v>1</v>
      </c>
      <c r="C2" s="1" t="s">
        <v>5</v>
      </c>
      <c r="D2" s="1" t="s">
        <v>6</v>
      </c>
      <c r="E2" s="1" t="s">
        <v>2</v>
      </c>
      <c r="F2" s="1" t="s">
        <v>3</v>
      </c>
      <c r="G2" s="1" t="s">
        <v>46</v>
      </c>
      <c r="H2" s="1" t="s">
        <v>50</v>
      </c>
      <c r="I2" s="1" t="s">
        <v>28</v>
      </c>
      <c r="J2" s="1" t="s">
        <v>4</v>
      </c>
      <c r="K2" s="1" t="s">
        <v>49</v>
      </c>
    </row>
    <row r="3" spans="1:11" ht="30" x14ac:dyDescent="0.25">
      <c r="A3" s="2" t="s">
        <v>72</v>
      </c>
      <c r="B3" s="2" t="s">
        <v>73</v>
      </c>
      <c r="C3" s="2"/>
      <c r="D3" s="2"/>
      <c r="E3" s="3">
        <v>420000</v>
      </c>
      <c r="F3" s="3">
        <v>5000</v>
      </c>
      <c r="G3" s="2">
        <v>0</v>
      </c>
      <c r="H3" s="2">
        <v>0</v>
      </c>
      <c r="I3" s="2">
        <v>0</v>
      </c>
      <c r="J3" s="2"/>
      <c r="K3" s="2"/>
    </row>
    <row r="4" spans="1:11" ht="30" x14ac:dyDescent="0.25">
      <c r="A4" s="2" t="s">
        <v>74</v>
      </c>
      <c r="B4" s="2" t="s">
        <v>75</v>
      </c>
      <c r="C4" s="2"/>
      <c r="D4" s="2"/>
      <c r="E4" s="2" t="s">
        <v>76</v>
      </c>
      <c r="F4" s="3">
        <v>120000</v>
      </c>
      <c r="G4" s="2">
        <v>0</v>
      </c>
      <c r="H4" s="2">
        <v>0</v>
      </c>
      <c r="I4" s="2">
        <v>0</v>
      </c>
      <c r="J4" s="2"/>
      <c r="K4" s="2"/>
    </row>
    <row r="10" spans="1:11" ht="26.25" x14ac:dyDescent="0.4">
      <c r="A10" s="24" t="s">
        <v>82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1" ht="60" x14ac:dyDescent="0.25">
      <c r="A11" s="1" t="s">
        <v>0</v>
      </c>
      <c r="B11" s="1" t="s">
        <v>1</v>
      </c>
      <c r="C11" s="1" t="s">
        <v>5</v>
      </c>
      <c r="D11" s="1" t="s">
        <v>6</v>
      </c>
      <c r="E11" s="1" t="s">
        <v>2</v>
      </c>
      <c r="F11" s="1" t="s">
        <v>3</v>
      </c>
      <c r="G11" s="1" t="s">
        <v>46</v>
      </c>
      <c r="H11" s="1" t="s">
        <v>50</v>
      </c>
      <c r="I11" s="1" t="s">
        <v>28</v>
      </c>
      <c r="J11" s="1" t="s">
        <v>4</v>
      </c>
      <c r="K11" s="1" t="s">
        <v>49</v>
      </c>
    </row>
    <row r="12" spans="1:11" ht="30" x14ac:dyDescent="0.25">
      <c r="A12" s="2" t="s">
        <v>34</v>
      </c>
      <c r="B12" s="2" t="s">
        <v>35</v>
      </c>
      <c r="C12" s="2"/>
      <c r="D12" s="2"/>
      <c r="E12" s="2" t="s">
        <v>36</v>
      </c>
      <c r="F12" s="3">
        <v>200000</v>
      </c>
      <c r="G12" s="2">
        <v>0</v>
      </c>
      <c r="H12" s="2">
        <v>0</v>
      </c>
      <c r="I12" s="2">
        <v>0</v>
      </c>
      <c r="J12" s="2"/>
      <c r="K12" s="2"/>
    </row>
    <row r="13" spans="1:11" ht="30" x14ac:dyDescent="0.25">
      <c r="A13" s="2" t="s">
        <v>37</v>
      </c>
      <c r="B13" s="2" t="s">
        <v>38</v>
      </c>
      <c r="C13" s="2"/>
      <c r="D13" s="2"/>
      <c r="E13" s="2" t="s">
        <v>39</v>
      </c>
      <c r="F13" s="2" t="s">
        <v>40</v>
      </c>
      <c r="G13" s="2">
        <v>0</v>
      </c>
      <c r="H13" s="2">
        <v>0</v>
      </c>
      <c r="I13" s="2">
        <v>0</v>
      </c>
      <c r="J13" s="2"/>
      <c r="K13" s="2"/>
    </row>
  </sheetData>
  <mergeCells count="2">
    <mergeCell ref="A1:K1"/>
    <mergeCell ref="A10:K10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Normal="100" workbookViewId="0">
      <selection sqref="A1:K1"/>
    </sheetView>
  </sheetViews>
  <sheetFormatPr defaultRowHeight="15" x14ac:dyDescent="0.25"/>
  <cols>
    <col min="1" max="1" width="19.28515625" customWidth="1"/>
    <col min="2" max="2" width="9.7109375" customWidth="1"/>
    <col min="3" max="3" width="11" customWidth="1"/>
    <col min="4" max="4" width="11.5703125" customWidth="1"/>
    <col min="5" max="5" width="11" customWidth="1"/>
    <col min="7" max="7" width="13.5703125" customWidth="1"/>
    <col min="8" max="8" width="13.42578125" customWidth="1"/>
    <col min="9" max="9" width="12.28515625" customWidth="1"/>
    <col min="10" max="10" width="13.5703125" customWidth="1"/>
    <col min="11" max="11" width="15.28515625" customWidth="1"/>
  </cols>
  <sheetData>
    <row r="1" spans="1:11" ht="26.25" x14ac:dyDescent="0.4">
      <c r="A1" s="21" t="s">
        <v>68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1" ht="60" x14ac:dyDescent="0.25">
      <c r="A2" s="1" t="s">
        <v>0</v>
      </c>
      <c r="B2" s="1" t="s">
        <v>1</v>
      </c>
      <c r="C2" s="1" t="s">
        <v>5</v>
      </c>
      <c r="D2" s="1" t="s">
        <v>6</v>
      </c>
      <c r="E2" s="1" t="s">
        <v>2</v>
      </c>
      <c r="F2" s="1" t="s">
        <v>3</v>
      </c>
      <c r="G2" s="1" t="s">
        <v>46</v>
      </c>
      <c r="H2" s="1" t="s">
        <v>50</v>
      </c>
      <c r="I2" s="1" t="s">
        <v>28</v>
      </c>
      <c r="J2" s="1" t="s">
        <v>4</v>
      </c>
      <c r="K2" s="1" t="s">
        <v>49</v>
      </c>
    </row>
    <row r="3" spans="1:11" ht="30" x14ac:dyDescent="0.25">
      <c r="A3" s="2" t="s">
        <v>68</v>
      </c>
      <c r="B3" s="2" t="s">
        <v>69</v>
      </c>
      <c r="C3" s="2" t="s">
        <v>70</v>
      </c>
      <c r="D3" s="2"/>
      <c r="E3" s="2" t="s">
        <v>71</v>
      </c>
      <c r="F3" s="2" t="s">
        <v>15</v>
      </c>
      <c r="G3" s="2">
        <v>0</v>
      </c>
      <c r="H3" s="2">
        <v>0</v>
      </c>
      <c r="I3" s="2">
        <v>0</v>
      </c>
      <c r="J3" s="2"/>
      <c r="K3" s="2"/>
    </row>
    <row r="9" spans="1:11" ht="26.25" x14ac:dyDescent="0.4">
      <c r="A9" s="24" t="s">
        <v>83</v>
      </c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1" ht="60" x14ac:dyDescent="0.25">
      <c r="A10" s="1" t="s">
        <v>0</v>
      </c>
      <c r="B10" s="1" t="s">
        <v>1</v>
      </c>
      <c r="C10" s="1" t="s">
        <v>5</v>
      </c>
      <c r="D10" s="1" t="s">
        <v>6</v>
      </c>
      <c r="E10" s="1" t="s">
        <v>2</v>
      </c>
      <c r="F10" s="1" t="s">
        <v>3</v>
      </c>
      <c r="G10" s="1" t="s">
        <v>46</v>
      </c>
      <c r="H10" s="1" t="s">
        <v>50</v>
      </c>
      <c r="I10" s="1" t="s">
        <v>28</v>
      </c>
      <c r="J10" s="1" t="s">
        <v>4</v>
      </c>
      <c r="K10" s="1" t="s">
        <v>49</v>
      </c>
    </row>
    <row r="11" spans="1:11" ht="60" x14ac:dyDescent="0.25">
      <c r="A11" s="2" t="s">
        <v>84</v>
      </c>
      <c r="B11" s="2" t="s">
        <v>42</v>
      </c>
      <c r="C11" s="2" t="s">
        <v>43</v>
      </c>
      <c r="D11" s="2"/>
      <c r="E11" s="2" t="s">
        <v>44</v>
      </c>
      <c r="F11" s="2" t="s">
        <v>45</v>
      </c>
      <c r="G11" s="2" t="s">
        <v>85</v>
      </c>
      <c r="H11" s="2"/>
      <c r="I11" s="2" t="s">
        <v>48</v>
      </c>
      <c r="J11" s="2"/>
      <c r="K11" s="2"/>
    </row>
    <row r="12" spans="1:11" ht="30" x14ac:dyDescent="0.25">
      <c r="A12" s="2" t="s">
        <v>77</v>
      </c>
      <c r="B12" s="2" t="s">
        <v>86</v>
      </c>
      <c r="C12" s="2" t="s">
        <v>87</v>
      </c>
      <c r="D12" s="2"/>
      <c r="E12" s="2" t="s">
        <v>88</v>
      </c>
      <c r="F12" s="2" t="s">
        <v>89</v>
      </c>
      <c r="G12" s="2" t="s">
        <v>90</v>
      </c>
      <c r="H12" s="2"/>
      <c r="I12" s="2"/>
      <c r="J12" s="2"/>
      <c r="K12" s="2"/>
    </row>
  </sheetData>
  <mergeCells count="2">
    <mergeCell ref="A1:K1"/>
    <mergeCell ref="A9:K9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pane ySplit="1" topLeftCell="A2" activePane="bottomLeft" state="frozen"/>
      <selection activeCell="H10" sqref="H10"/>
      <selection pane="bottomLeft" activeCell="B4" sqref="B4"/>
    </sheetView>
  </sheetViews>
  <sheetFormatPr defaultRowHeight="15" x14ac:dyDescent="0.25"/>
  <cols>
    <col min="1" max="1" width="32.5703125" customWidth="1"/>
    <col min="2" max="2" width="16" customWidth="1"/>
    <col min="3" max="3" width="17.28515625" customWidth="1"/>
    <col min="4" max="4" width="15.42578125" customWidth="1"/>
    <col min="5" max="5" width="16" customWidth="1"/>
    <col min="6" max="6" width="18.28515625" customWidth="1"/>
  </cols>
  <sheetData>
    <row r="1" spans="1:13" ht="60" x14ac:dyDescent="0.25">
      <c r="A1" s="1" t="s">
        <v>0</v>
      </c>
      <c r="B1" s="1" t="s">
        <v>107</v>
      </c>
      <c r="C1" s="1" t="s">
        <v>110</v>
      </c>
      <c r="D1" s="20" t="s">
        <v>106</v>
      </c>
      <c r="E1" s="1" t="s">
        <v>108</v>
      </c>
      <c r="F1" s="13" t="s">
        <v>112</v>
      </c>
      <c r="G1" s="6"/>
      <c r="H1" s="6"/>
      <c r="I1" s="6"/>
      <c r="J1" s="6"/>
      <c r="K1" s="6"/>
      <c r="L1" s="6"/>
      <c r="M1" s="6"/>
    </row>
    <row r="2" spans="1:13" x14ac:dyDescent="0.25">
      <c r="A2" s="2" t="s">
        <v>92</v>
      </c>
      <c r="B2" s="4">
        <v>0.78</v>
      </c>
      <c r="C2" s="4">
        <v>35</v>
      </c>
      <c r="D2" s="18"/>
      <c r="E2" s="4">
        <f t="shared" ref="E2:E18" si="0">B2*D2/1000</f>
        <v>0</v>
      </c>
      <c r="F2" s="4">
        <f>C2*D2/1000</f>
        <v>0</v>
      </c>
      <c r="G2" s="7"/>
      <c r="H2" s="8"/>
      <c r="I2" s="7"/>
      <c r="J2" s="7"/>
      <c r="K2" s="7"/>
      <c r="L2" s="9"/>
      <c r="M2" s="10"/>
    </row>
    <row r="3" spans="1:13" ht="30" x14ac:dyDescent="0.25">
      <c r="A3" s="2" t="s">
        <v>113</v>
      </c>
      <c r="B3" s="4">
        <v>264</v>
      </c>
      <c r="C3" s="4">
        <v>10670</v>
      </c>
      <c r="D3" s="18"/>
      <c r="E3" s="4">
        <f t="shared" si="0"/>
        <v>0</v>
      </c>
      <c r="F3" s="4">
        <f t="shared" ref="F3:F18" si="1">C3*D3/1000</f>
        <v>0</v>
      </c>
      <c r="G3" s="7"/>
      <c r="H3" s="7"/>
      <c r="I3" s="7"/>
      <c r="J3" s="7"/>
      <c r="K3" s="7"/>
      <c r="L3" s="11"/>
      <c r="M3" s="12"/>
    </row>
    <row r="4" spans="1:13" ht="30" x14ac:dyDescent="0.25">
      <c r="A4" s="2" t="s">
        <v>114</v>
      </c>
      <c r="B4" s="4">
        <v>792</v>
      </c>
      <c r="C4" s="4">
        <v>24500</v>
      </c>
      <c r="D4" s="18"/>
      <c r="E4" s="4">
        <f t="shared" si="0"/>
        <v>0</v>
      </c>
      <c r="F4" s="4">
        <f t="shared" si="1"/>
        <v>0</v>
      </c>
      <c r="G4" s="7"/>
      <c r="H4" s="7"/>
      <c r="I4" s="7"/>
      <c r="J4" s="7"/>
      <c r="K4" s="7"/>
      <c r="L4" s="11"/>
      <c r="M4" s="12"/>
    </row>
    <row r="5" spans="1:13" ht="30" x14ac:dyDescent="0.25">
      <c r="A5" s="2" t="s">
        <v>93</v>
      </c>
      <c r="B5" s="4">
        <v>1040</v>
      </c>
      <c r="C5" s="4">
        <v>13630</v>
      </c>
      <c r="D5" s="18"/>
      <c r="E5" s="4">
        <f t="shared" si="0"/>
        <v>0</v>
      </c>
      <c r="F5" s="4">
        <f t="shared" si="1"/>
        <v>0</v>
      </c>
      <c r="G5" s="7"/>
      <c r="H5" s="7"/>
      <c r="I5" s="7"/>
      <c r="J5" s="7"/>
      <c r="K5" s="7"/>
      <c r="L5" s="11"/>
      <c r="M5" s="12"/>
    </row>
    <row r="6" spans="1:13" ht="30" x14ac:dyDescent="0.25">
      <c r="A6" s="2" t="s">
        <v>94</v>
      </c>
      <c r="B6" s="4">
        <v>540</v>
      </c>
      <c r="C6" s="4">
        <v>43000</v>
      </c>
      <c r="D6" s="18"/>
      <c r="E6" s="4">
        <f t="shared" si="0"/>
        <v>0</v>
      </c>
      <c r="F6" s="4">
        <f t="shared" si="1"/>
        <v>0</v>
      </c>
      <c r="G6" s="7"/>
      <c r="H6" s="7"/>
      <c r="I6" s="7"/>
      <c r="J6" s="7"/>
      <c r="K6" s="7"/>
      <c r="L6" s="11"/>
      <c r="M6" s="10"/>
    </row>
    <row r="7" spans="1:13" x14ac:dyDescent="0.25">
      <c r="A7" s="2" t="s">
        <v>95</v>
      </c>
      <c r="B7" s="4">
        <v>10.5</v>
      </c>
      <c r="C7" s="4">
        <v>81</v>
      </c>
      <c r="D7" s="18"/>
      <c r="E7" s="4">
        <f t="shared" si="0"/>
        <v>0</v>
      </c>
      <c r="F7" s="4">
        <f t="shared" si="1"/>
        <v>0</v>
      </c>
      <c r="G7" s="7"/>
      <c r="H7" s="8"/>
      <c r="I7" s="7"/>
      <c r="J7" s="7"/>
      <c r="K7" s="7"/>
      <c r="L7" s="11"/>
      <c r="M7" s="12"/>
    </row>
    <row r="8" spans="1:13" x14ac:dyDescent="0.25">
      <c r="A8" s="2" t="s">
        <v>96</v>
      </c>
      <c r="B8" s="4">
        <v>221.76</v>
      </c>
      <c r="C8" s="4">
        <v>1540</v>
      </c>
      <c r="D8" s="18"/>
      <c r="E8" s="4">
        <f t="shared" si="0"/>
        <v>0</v>
      </c>
      <c r="F8" s="4">
        <f t="shared" si="1"/>
        <v>0</v>
      </c>
      <c r="G8" s="7"/>
      <c r="H8" s="7"/>
      <c r="I8" s="7"/>
      <c r="J8" s="7"/>
      <c r="K8" s="7"/>
      <c r="L8" s="11"/>
      <c r="M8" s="12"/>
    </row>
    <row r="9" spans="1:13" ht="30" x14ac:dyDescent="0.25">
      <c r="A9" s="2" t="s">
        <v>97</v>
      </c>
      <c r="B9" s="4">
        <v>6680</v>
      </c>
      <c r="C9" s="4">
        <v>75980</v>
      </c>
      <c r="D9" s="18"/>
      <c r="E9" s="4">
        <f t="shared" si="0"/>
        <v>0</v>
      </c>
      <c r="F9" s="4">
        <f t="shared" si="1"/>
        <v>0</v>
      </c>
      <c r="G9" s="7"/>
      <c r="H9" s="7"/>
      <c r="I9" s="7"/>
      <c r="J9" s="7"/>
      <c r="K9" s="7"/>
      <c r="L9" s="11"/>
      <c r="M9" s="12"/>
    </row>
    <row r="10" spans="1:13" ht="30" x14ac:dyDescent="0.25">
      <c r="A10" s="2" t="s">
        <v>98</v>
      </c>
      <c r="B10" s="4">
        <v>6680</v>
      </c>
      <c r="C10" s="4">
        <v>84380</v>
      </c>
      <c r="D10" s="18"/>
      <c r="E10" s="4">
        <f t="shared" si="0"/>
        <v>0</v>
      </c>
      <c r="F10" s="4">
        <f t="shared" si="1"/>
        <v>0</v>
      </c>
      <c r="G10" s="7"/>
      <c r="H10" s="7"/>
      <c r="I10" s="7"/>
      <c r="J10" s="7"/>
      <c r="K10" s="7"/>
      <c r="L10" s="11"/>
      <c r="M10" s="12"/>
    </row>
    <row r="11" spans="1:13" ht="30" x14ac:dyDescent="0.25">
      <c r="A11" s="2" t="s">
        <v>99</v>
      </c>
      <c r="B11" s="4">
        <v>4180</v>
      </c>
      <c r="C11" s="4">
        <v>80800</v>
      </c>
      <c r="D11" s="18"/>
      <c r="E11" s="4">
        <f t="shared" si="0"/>
        <v>0</v>
      </c>
      <c r="F11" s="4">
        <f t="shared" si="1"/>
        <v>0</v>
      </c>
      <c r="G11" s="7"/>
      <c r="H11" s="7"/>
      <c r="I11" s="7"/>
      <c r="J11" s="7"/>
      <c r="K11" s="7"/>
      <c r="L11" s="11"/>
      <c r="M11" s="12"/>
    </row>
    <row r="12" spans="1:13" ht="30" x14ac:dyDescent="0.25">
      <c r="A12" s="2" t="s">
        <v>100</v>
      </c>
      <c r="B12" s="4">
        <v>5700</v>
      </c>
      <c r="C12" s="4">
        <v>82200</v>
      </c>
      <c r="D12" s="18"/>
      <c r="E12" s="4">
        <f t="shared" si="0"/>
        <v>0</v>
      </c>
      <c r="F12" s="4">
        <f t="shared" si="1"/>
        <v>0</v>
      </c>
      <c r="G12" s="7"/>
      <c r="H12" s="7"/>
      <c r="I12" s="7"/>
      <c r="J12" s="7"/>
      <c r="K12" s="7"/>
      <c r="L12" s="11"/>
      <c r="M12" s="12"/>
    </row>
    <row r="13" spans="1:13" x14ac:dyDescent="0.25">
      <c r="A13" s="2" t="s">
        <v>101</v>
      </c>
      <c r="B13" s="4">
        <v>2</v>
      </c>
      <c r="C13" s="4">
        <v>307</v>
      </c>
      <c r="D13" s="18"/>
      <c r="E13" s="4">
        <f t="shared" si="0"/>
        <v>0</v>
      </c>
      <c r="F13" s="4">
        <f t="shared" si="1"/>
        <v>0</v>
      </c>
      <c r="G13" s="7"/>
      <c r="H13" s="7"/>
      <c r="I13" s="7"/>
      <c r="J13" s="7"/>
      <c r="K13" s="7"/>
      <c r="L13" s="11"/>
      <c r="M13" s="12"/>
    </row>
    <row r="14" spans="1:13" ht="30" x14ac:dyDescent="0.25">
      <c r="A14" s="2" t="s">
        <v>115</v>
      </c>
      <c r="B14" s="4">
        <v>16080</v>
      </c>
      <c r="C14" s="4">
        <v>424480</v>
      </c>
      <c r="D14" s="18"/>
      <c r="E14" s="4">
        <f t="shared" si="0"/>
        <v>0</v>
      </c>
      <c r="F14" s="4">
        <f t="shared" si="1"/>
        <v>0</v>
      </c>
      <c r="G14" s="7"/>
      <c r="H14" s="7"/>
      <c r="I14" s="7"/>
      <c r="J14" s="7"/>
      <c r="K14" s="7"/>
      <c r="L14" s="11"/>
      <c r="M14" s="12"/>
    </row>
    <row r="15" spans="1:13" ht="30" x14ac:dyDescent="0.25">
      <c r="A15" s="2" t="s">
        <v>116</v>
      </c>
      <c r="B15" s="4">
        <v>16080</v>
      </c>
      <c r="C15" s="4">
        <v>412360</v>
      </c>
      <c r="D15" s="18"/>
      <c r="E15" s="4">
        <f t="shared" si="0"/>
        <v>0</v>
      </c>
      <c r="F15" s="4">
        <f t="shared" si="1"/>
        <v>0</v>
      </c>
      <c r="G15" s="7"/>
      <c r="H15" s="7"/>
      <c r="I15" s="7"/>
      <c r="J15" s="7"/>
      <c r="K15" s="7"/>
      <c r="L15" s="11"/>
      <c r="M15" s="12"/>
    </row>
    <row r="16" spans="1:13" x14ac:dyDescent="0.25">
      <c r="A16" s="2" t="s">
        <v>103</v>
      </c>
      <c r="B16" s="4">
        <v>37.5</v>
      </c>
      <c r="C16" s="4">
        <v>1380</v>
      </c>
      <c r="D16" s="18"/>
      <c r="E16" s="4">
        <f t="shared" si="0"/>
        <v>0</v>
      </c>
      <c r="F16" s="4">
        <f t="shared" si="1"/>
        <v>0</v>
      </c>
      <c r="G16" s="7"/>
      <c r="H16" s="7"/>
      <c r="I16" s="7"/>
      <c r="J16" s="7"/>
      <c r="K16" s="7"/>
      <c r="L16" s="11"/>
      <c r="M16" s="10"/>
    </row>
    <row r="17" spans="1:13" x14ac:dyDescent="0.25">
      <c r="A17" s="2" t="s">
        <v>104</v>
      </c>
      <c r="B17" s="4">
        <v>1.2E-2</v>
      </c>
      <c r="C17" s="4">
        <v>0.52</v>
      </c>
      <c r="D17" s="18"/>
      <c r="E17" s="4">
        <f t="shared" si="0"/>
        <v>0</v>
      </c>
      <c r="F17" s="4">
        <f t="shared" si="1"/>
        <v>0</v>
      </c>
      <c r="G17" s="8"/>
      <c r="H17" s="8"/>
      <c r="I17" s="7"/>
      <c r="J17" s="7"/>
      <c r="K17" s="7"/>
      <c r="L17" s="11"/>
      <c r="M17" s="12"/>
    </row>
    <row r="18" spans="1:13" x14ac:dyDescent="0.25">
      <c r="A18" s="2" t="s">
        <v>105</v>
      </c>
      <c r="B18" s="4">
        <v>33</v>
      </c>
      <c r="C18" s="4">
        <v>702.4</v>
      </c>
      <c r="D18" s="18"/>
      <c r="E18" s="4">
        <f t="shared" si="0"/>
        <v>0</v>
      </c>
      <c r="F18" s="4">
        <f t="shared" si="1"/>
        <v>0</v>
      </c>
      <c r="G18" s="7"/>
      <c r="H18" s="8"/>
      <c r="I18" s="7"/>
      <c r="J18" s="7"/>
      <c r="K18" s="7"/>
      <c r="L18" s="11"/>
      <c r="M18" s="12"/>
    </row>
    <row r="19" spans="1:13" ht="30" x14ac:dyDescent="0.25">
      <c r="A19" s="14" t="s">
        <v>117</v>
      </c>
      <c r="B19" s="15"/>
      <c r="C19" s="15"/>
      <c r="D19" s="15"/>
      <c r="E19" s="16">
        <f>SUM(E2:E18)</f>
        <v>0</v>
      </c>
      <c r="F19" s="17"/>
    </row>
    <row r="20" spans="1:13" ht="32.25" customHeight="1" x14ac:dyDescent="0.25">
      <c r="A20" s="14" t="s">
        <v>118</v>
      </c>
      <c r="B20" s="5"/>
      <c r="C20" s="5"/>
      <c r="D20" s="5"/>
      <c r="E20" s="18"/>
      <c r="F20" s="19">
        <f>SUM(F2:F18)</f>
        <v>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B4" sqref="B4"/>
    </sheetView>
  </sheetViews>
  <sheetFormatPr defaultRowHeight="15" x14ac:dyDescent="0.25"/>
  <cols>
    <col min="1" max="1" width="31.28515625" customWidth="1"/>
    <col min="2" max="2" width="20.5703125" customWidth="1"/>
    <col min="3" max="3" width="21.42578125" customWidth="1"/>
    <col min="4" max="4" width="16.85546875" customWidth="1"/>
    <col min="5" max="5" width="19.42578125" customWidth="1"/>
    <col min="6" max="6" width="28.140625" customWidth="1"/>
  </cols>
  <sheetData>
    <row r="1" spans="1:6" ht="45" x14ac:dyDescent="0.25">
      <c r="A1" s="1" t="s">
        <v>0</v>
      </c>
      <c r="B1" s="1" t="s">
        <v>107</v>
      </c>
      <c r="C1" s="1" t="s">
        <v>110</v>
      </c>
      <c r="D1" s="20" t="s">
        <v>106</v>
      </c>
      <c r="E1" s="1" t="s">
        <v>108</v>
      </c>
      <c r="F1" s="13" t="s">
        <v>112</v>
      </c>
    </row>
    <row r="2" spans="1:6" x14ac:dyDescent="0.25">
      <c r="A2" s="2" t="s">
        <v>92</v>
      </c>
      <c r="B2" s="4">
        <v>0.78</v>
      </c>
      <c r="C2" s="4">
        <v>35</v>
      </c>
      <c r="D2" s="18"/>
      <c r="E2" s="4">
        <f t="shared" ref="E2:E19" si="0">B2*D2/1000</f>
        <v>0</v>
      </c>
      <c r="F2" s="4">
        <f>C2*D2/1000</f>
        <v>0</v>
      </c>
    </row>
    <row r="3" spans="1:6" ht="30" x14ac:dyDescent="0.25">
      <c r="A3" s="2" t="s">
        <v>113</v>
      </c>
      <c r="B3" s="4">
        <v>264</v>
      </c>
      <c r="C3" s="4">
        <v>10670</v>
      </c>
      <c r="D3" s="18"/>
      <c r="E3" s="4">
        <f t="shared" si="0"/>
        <v>0</v>
      </c>
      <c r="F3" s="4">
        <f t="shared" ref="F3:F19" si="1">C3*D3/1000</f>
        <v>0</v>
      </c>
    </row>
    <row r="4" spans="1:6" ht="30" x14ac:dyDescent="0.25">
      <c r="A4" s="2" t="s">
        <v>114</v>
      </c>
      <c r="B4" s="4">
        <v>792</v>
      </c>
      <c r="C4" s="4">
        <v>24500</v>
      </c>
      <c r="D4" s="18"/>
      <c r="E4" s="4">
        <f t="shared" si="0"/>
        <v>0</v>
      </c>
      <c r="F4" s="4">
        <f t="shared" si="1"/>
        <v>0</v>
      </c>
    </row>
    <row r="5" spans="1:6" ht="30" x14ac:dyDescent="0.25">
      <c r="A5" s="2" t="s">
        <v>93</v>
      </c>
      <c r="B5" s="4">
        <v>1040</v>
      </c>
      <c r="C5" s="4">
        <v>13630</v>
      </c>
      <c r="D5" s="18"/>
      <c r="E5" s="4">
        <f t="shared" si="0"/>
        <v>0</v>
      </c>
      <c r="F5" s="4">
        <f t="shared" si="1"/>
        <v>0</v>
      </c>
    </row>
    <row r="6" spans="1:6" ht="30" x14ac:dyDescent="0.25">
      <c r="A6" s="2" t="s">
        <v>94</v>
      </c>
      <c r="B6" s="4">
        <v>540</v>
      </c>
      <c r="C6" s="4">
        <v>43000</v>
      </c>
      <c r="D6" s="18"/>
      <c r="E6" s="4">
        <f t="shared" si="0"/>
        <v>0</v>
      </c>
      <c r="F6" s="4">
        <f t="shared" si="1"/>
        <v>0</v>
      </c>
    </row>
    <row r="7" spans="1:6" x14ac:dyDescent="0.25">
      <c r="A7" s="2" t="s">
        <v>95</v>
      </c>
      <c r="B7" s="4">
        <v>12</v>
      </c>
      <c r="C7" s="4">
        <v>81</v>
      </c>
      <c r="D7" s="18"/>
      <c r="E7" s="4">
        <f t="shared" si="0"/>
        <v>0</v>
      </c>
      <c r="F7" s="4">
        <f t="shared" si="1"/>
        <v>0</v>
      </c>
    </row>
    <row r="8" spans="1:6" ht="30" x14ac:dyDescent="0.25">
      <c r="A8" s="2" t="s">
        <v>96</v>
      </c>
      <c r="B8" s="4">
        <v>252</v>
      </c>
      <c r="C8" s="4">
        <v>1540</v>
      </c>
      <c r="D8" s="18"/>
      <c r="E8" s="4">
        <f t="shared" si="0"/>
        <v>0</v>
      </c>
      <c r="F8" s="4">
        <f t="shared" si="1"/>
        <v>0</v>
      </c>
    </row>
    <row r="9" spans="1:6" ht="30" x14ac:dyDescent="0.25">
      <c r="A9" s="2" t="s">
        <v>119</v>
      </c>
      <c r="B9" s="4">
        <v>6680</v>
      </c>
      <c r="C9" s="4">
        <v>75980</v>
      </c>
      <c r="D9" s="18"/>
      <c r="E9" s="4">
        <f t="shared" si="0"/>
        <v>0</v>
      </c>
      <c r="F9" s="4">
        <f t="shared" si="1"/>
        <v>0</v>
      </c>
    </row>
    <row r="10" spans="1:6" ht="30" x14ac:dyDescent="0.25">
      <c r="A10" s="2" t="s">
        <v>120</v>
      </c>
      <c r="B10" s="4">
        <v>6680</v>
      </c>
      <c r="C10" s="4">
        <v>64580</v>
      </c>
      <c r="D10" s="18"/>
      <c r="E10" s="4">
        <f t="shared" si="0"/>
        <v>0</v>
      </c>
      <c r="F10" s="4">
        <f t="shared" si="1"/>
        <v>0</v>
      </c>
    </row>
    <row r="11" spans="1:6" ht="30" x14ac:dyDescent="0.25">
      <c r="A11" s="2" t="s">
        <v>121</v>
      </c>
      <c r="B11" s="4">
        <v>6680</v>
      </c>
      <c r="C11" s="4">
        <v>84380</v>
      </c>
      <c r="D11" s="18"/>
      <c r="E11" s="4">
        <f t="shared" si="0"/>
        <v>0</v>
      </c>
      <c r="F11" s="4">
        <f t="shared" si="1"/>
        <v>0</v>
      </c>
    </row>
    <row r="12" spans="1:6" ht="30" x14ac:dyDescent="0.25">
      <c r="A12" s="2" t="s">
        <v>122</v>
      </c>
      <c r="B12" s="4">
        <v>6680</v>
      </c>
      <c r="C12" s="4">
        <v>78980</v>
      </c>
      <c r="D12" s="18"/>
      <c r="E12" s="4">
        <f t="shared" si="0"/>
        <v>0</v>
      </c>
      <c r="F12" s="4">
        <f t="shared" si="1"/>
        <v>0</v>
      </c>
    </row>
    <row r="13" spans="1:6" ht="30" x14ac:dyDescent="0.25">
      <c r="A13" s="2" t="s">
        <v>99</v>
      </c>
      <c r="B13" s="4">
        <v>4180</v>
      </c>
      <c r="C13" s="4">
        <v>80800</v>
      </c>
      <c r="D13" s="18"/>
      <c r="E13" s="4">
        <f t="shared" si="0"/>
        <v>0</v>
      </c>
      <c r="F13" s="4">
        <f t="shared" si="1"/>
        <v>0</v>
      </c>
    </row>
    <row r="14" spans="1:6" ht="30" x14ac:dyDescent="0.25">
      <c r="A14" s="2" t="s">
        <v>100</v>
      </c>
      <c r="B14" s="4">
        <v>5700</v>
      </c>
      <c r="C14" s="4">
        <v>82200</v>
      </c>
      <c r="D14" s="18"/>
      <c r="E14" s="4">
        <f t="shared" si="0"/>
        <v>0</v>
      </c>
      <c r="F14" s="4">
        <f t="shared" si="1"/>
        <v>0</v>
      </c>
    </row>
    <row r="15" spans="1:6" x14ac:dyDescent="0.25">
      <c r="A15" s="2" t="s">
        <v>101</v>
      </c>
      <c r="B15" s="4">
        <v>2</v>
      </c>
      <c r="C15" s="4">
        <v>307</v>
      </c>
      <c r="D15" s="18"/>
      <c r="E15" s="4">
        <f t="shared" si="0"/>
        <v>0</v>
      </c>
      <c r="F15" s="4">
        <f t="shared" si="1"/>
        <v>0</v>
      </c>
    </row>
    <row r="16" spans="1:6" ht="30" x14ac:dyDescent="0.25">
      <c r="A16" s="2" t="s">
        <v>102</v>
      </c>
      <c r="B16" s="4">
        <v>16080</v>
      </c>
      <c r="C16" s="4">
        <v>424480</v>
      </c>
      <c r="D16" s="18"/>
      <c r="E16" s="4">
        <f t="shared" si="0"/>
        <v>0</v>
      </c>
      <c r="F16" s="4">
        <f t="shared" si="1"/>
        <v>0</v>
      </c>
    </row>
    <row r="17" spans="1:6" x14ac:dyDescent="0.25">
      <c r="A17" s="2" t="s">
        <v>103</v>
      </c>
      <c r="B17" s="4">
        <v>37.5</v>
      </c>
      <c r="C17" s="4">
        <v>1380</v>
      </c>
      <c r="D17" s="18"/>
      <c r="E17" s="4">
        <f t="shared" si="0"/>
        <v>0</v>
      </c>
      <c r="F17" s="4">
        <f t="shared" si="1"/>
        <v>0</v>
      </c>
    </row>
    <row r="18" spans="1:6" x14ac:dyDescent="0.25">
      <c r="A18" s="2" t="s">
        <v>104</v>
      </c>
      <c r="B18" s="4">
        <v>2.4E-2</v>
      </c>
      <c r="C18" s="4">
        <v>0.52</v>
      </c>
      <c r="D18" s="18"/>
      <c r="E18" s="4">
        <f t="shared" si="0"/>
        <v>0</v>
      </c>
      <c r="F18" s="4">
        <f t="shared" si="1"/>
        <v>0</v>
      </c>
    </row>
    <row r="19" spans="1:6" x14ac:dyDescent="0.25">
      <c r="A19" s="2" t="s">
        <v>105</v>
      </c>
      <c r="B19" s="4">
        <v>66</v>
      </c>
      <c r="C19" s="4">
        <v>702.4</v>
      </c>
      <c r="D19" s="18"/>
      <c r="E19" s="4">
        <f t="shared" si="0"/>
        <v>0</v>
      </c>
      <c r="F19" s="4">
        <f t="shared" si="1"/>
        <v>0</v>
      </c>
    </row>
    <row r="20" spans="1:6" ht="30" x14ac:dyDescent="0.25">
      <c r="A20" s="14" t="s">
        <v>109</v>
      </c>
      <c r="B20" s="15"/>
      <c r="C20" s="15"/>
      <c r="D20" s="15"/>
      <c r="E20" s="16">
        <f>SUM(E2:E19)</f>
        <v>0</v>
      </c>
      <c r="F20" s="17"/>
    </row>
    <row r="21" spans="1:6" ht="30" x14ac:dyDescent="0.25">
      <c r="A21" s="14" t="s">
        <v>111</v>
      </c>
      <c r="B21" s="5"/>
      <c r="C21" s="5"/>
      <c r="D21" s="5"/>
      <c r="E21" s="18"/>
      <c r="F21" s="19">
        <f>SUM(F2:F19)</f>
        <v>0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B4" sqref="B4"/>
    </sheetView>
  </sheetViews>
  <sheetFormatPr defaultRowHeight="15" x14ac:dyDescent="0.25"/>
  <cols>
    <col min="1" max="1" width="31.7109375" customWidth="1"/>
    <col min="2" max="2" width="21.85546875" customWidth="1"/>
    <col min="3" max="3" width="23.7109375" customWidth="1"/>
    <col min="4" max="4" width="21.140625" customWidth="1"/>
    <col min="5" max="5" width="23.85546875" customWidth="1"/>
    <col min="6" max="6" width="25.140625" customWidth="1"/>
  </cols>
  <sheetData>
    <row r="1" spans="1:6" ht="45" x14ac:dyDescent="0.25">
      <c r="A1" s="1" t="s">
        <v>0</v>
      </c>
      <c r="B1" s="1" t="s">
        <v>107</v>
      </c>
      <c r="C1" s="1" t="s">
        <v>110</v>
      </c>
      <c r="D1" s="20" t="s">
        <v>106</v>
      </c>
      <c r="E1" s="1" t="s">
        <v>108</v>
      </c>
      <c r="F1" s="13" t="s">
        <v>112</v>
      </c>
    </row>
    <row r="2" spans="1:6" x14ac:dyDescent="0.25">
      <c r="A2" s="2" t="s">
        <v>92</v>
      </c>
      <c r="B2" s="4">
        <v>0.78</v>
      </c>
      <c r="C2" s="4">
        <v>35</v>
      </c>
      <c r="D2" s="18"/>
      <c r="E2" s="4">
        <f t="shared" ref="E2:E19" si="0">B2*D2/1000</f>
        <v>0</v>
      </c>
      <c r="F2" s="4">
        <f>C2*D2/1000</f>
        <v>0</v>
      </c>
    </row>
    <row r="3" spans="1:6" ht="30" x14ac:dyDescent="0.25">
      <c r="A3" s="2" t="s">
        <v>113</v>
      </c>
      <c r="B3" s="4">
        <v>264</v>
      </c>
      <c r="C3" s="4">
        <v>10670</v>
      </c>
      <c r="D3" s="18"/>
      <c r="E3" s="4">
        <f t="shared" si="0"/>
        <v>0</v>
      </c>
      <c r="F3" s="4">
        <f t="shared" ref="F3:F19" si="1">C3*D3/1000</f>
        <v>0</v>
      </c>
    </row>
    <row r="4" spans="1:6" ht="30" x14ac:dyDescent="0.25">
      <c r="A4" s="2" t="s">
        <v>114</v>
      </c>
      <c r="B4" s="4">
        <v>792</v>
      </c>
      <c r="C4" s="4">
        <v>24500</v>
      </c>
      <c r="D4" s="18"/>
      <c r="E4" s="4">
        <f t="shared" si="0"/>
        <v>0</v>
      </c>
      <c r="F4" s="4">
        <f t="shared" si="1"/>
        <v>0</v>
      </c>
    </row>
    <row r="5" spans="1:6" ht="30" x14ac:dyDescent="0.25">
      <c r="A5" s="2" t="s">
        <v>93</v>
      </c>
      <c r="B5" s="4">
        <v>1040</v>
      </c>
      <c r="C5" s="4">
        <v>13630</v>
      </c>
      <c r="D5" s="18"/>
      <c r="E5" s="4">
        <f t="shared" si="0"/>
        <v>0</v>
      </c>
      <c r="F5" s="4">
        <f t="shared" si="1"/>
        <v>0</v>
      </c>
    </row>
    <row r="6" spans="1:6" ht="30" x14ac:dyDescent="0.25">
      <c r="A6" s="2" t="s">
        <v>94</v>
      </c>
      <c r="B6" s="4">
        <v>540</v>
      </c>
      <c r="C6" s="4">
        <v>43000</v>
      </c>
      <c r="D6" s="18"/>
      <c r="E6" s="4">
        <f t="shared" si="0"/>
        <v>0</v>
      </c>
      <c r="F6" s="4">
        <f t="shared" si="1"/>
        <v>0</v>
      </c>
    </row>
    <row r="7" spans="1:6" x14ac:dyDescent="0.25">
      <c r="A7" s="2" t="s">
        <v>95</v>
      </c>
      <c r="B7" s="4">
        <v>14.4</v>
      </c>
      <c r="C7" s="4">
        <v>81</v>
      </c>
      <c r="D7" s="18"/>
      <c r="E7" s="4">
        <f t="shared" si="0"/>
        <v>0</v>
      </c>
      <c r="F7" s="4">
        <f t="shared" si="1"/>
        <v>0</v>
      </c>
    </row>
    <row r="8" spans="1:6" ht="30" x14ac:dyDescent="0.25">
      <c r="A8" s="2" t="s">
        <v>96</v>
      </c>
      <c r="B8" s="4">
        <v>302.39999999999998</v>
      </c>
      <c r="C8" s="4">
        <v>1540</v>
      </c>
      <c r="D8" s="18"/>
      <c r="E8" s="4">
        <f t="shared" si="0"/>
        <v>0</v>
      </c>
      <c r="F8" s="4">
        <f t="shared" si="1"/>
        <v>0</v>
      </c>
    </row>
    <row r="9" spans="1:6" ht="30" x14ac:dyDescent="0.25">
      <c r="A9" s="2" t="s">
        <v>97</v>
      </c>
      <c r="B9" s="4">
        <v>6680</v>
      </c>
      <c r="C9" s="4">
        <v>75980</v>
      </c>
      <c r="D9" s="18"/>
      <c r="E9" s="4">
        <f t="shared" si="0"/>
        <v>0</v>
      </c>
      <c r="F9" s="4">
        <f t="shared" si="1"/>
        <v>0</v>
      </c>
    </row>
    <row r="10" spans="1:6" ht="30" x14ac:dyDescent="0.25">
      <c r="A10" s="2" t="s">
        <v>98</v>
      </c>
      <c r="B10" s="4">
        <v>6680</v>
      </c>
      <c r="C10" s="4">
        <v>84380</v>
      </c>
      <c r="D10" s="18"/>
      <c r="E10" s="4">
        <f t="shared" si="0"/>
        <v>0</v>
      </c>
      <c r="F10" s="4">
        <f t="shared" si="1"/>
        <v>0</v>
      </c>
    </row>
    <row r="11" spans="1:6" ht="30" x14ac:dyDescent="0.25">
      <c r="A11" s="2" t="s">
        <v>99</v>
      </c>
      <c r="B11" s="4">
        <v>4180</v>
      </c>
      <c r="C11" s="4">
        <v>80800</v>
      </c>
      <c r="D11" s="18"/>
      <c r="E11" s="4">
        <f t="shared" si="0"/>
        <v>0</v>
      </c>
      <c r="F11" s="4">
        <f t="shared" si="1"/>
        <v>0</v>
      </c>
    </row>
    <row r="12" spans="1:6" ht="45" x14ac:dyDescent="0.25">
      <c r="A12" s="2" t="s">
        <v>123</v>
      </c>
      <c r="B12" s="4">
        <v>5700</v>
      </c>
      <c r="C12" s="4">
        <v>82200</v>
      </c>
      <c r="D12" s="18"/>
      <c r="E12" s="4">
        <f t="shared" si="0"/>
        <v>0</v>
      </c>
      <c r="F12" s="4">
        <f t="shared" si="1"/>
        <v>0</v>
      </c>
    </row>
    <row r="13" spans="1:6" ht="45" x14ac:dyDescent="0.25">
      <c r="A13" s="2" t="s">
        <v>124</v>
      </c>
      <c r="B13" s="4">
        <v>5700</v>
      </c>
      <c r="C13" s="4">
        <v>56100</v>
      </c>
      <c r="D13" s="18"/>
      <c r="E13" s="4">
        <f t="shared" si="0"/>
        <v>0</v>
      </c>
      <c r="F13" s="4">
        <f t="shared" si="1"/>
        <v>0</v>
      </c>
    </row>
    <row r="14" spans="1:6" ht="45" x14ac:dyDescent="0.25">
      <c r="A14" s="2" t="s">
        <v>125</v>
      </c>
      <c r="B14" s="4">
        <v>5700</v>
      </c>
      <c r="C14" s="4">
        <v>62500</v>
      </c>
      <c r="D14" s="18"/>
      <c r="E14" s="4">
        <f t="shared" si="0"/>
        <v>0</v>
      </c>
      <c r="F14" s="4">
        <f t="shared" si="1"/>
        <v>0</v>
      </c>
    </row>
    <row r="15" spans="1:6" x14ac:dyDescent="0.25">
      <c r="A15" s="2" t="s">
        <v>101</v>
      </c>
      <c r="B15" s="4">
        <v>2</v>
      </c>
      <c r="C15" s="4">
        <v>307</v>
      </c>
      <c r="D15" s="18"/>
      <c r="E15" s="4">
        <f t="shared" si="0"/>
        <v>0</v>
      </c>
      <c r="F15" s="4">
        <f t="shared" si="1"/>
        <v>0</v>
      </c>
    </row>
    <row r="16" spans="1:6" ht="30" x14ac:dyDescent="0.25">
      <c r="A16" s="2" t="s">
        <v>102</v>
      </c>
      <c r="B16" s="4">
        <v>16080</v>
      </c>
      <c r="C16" s="4">
        <v>424480</v>
      </c>
      <c r="D16" s="18"/>
      <c r="E16" s="4">
        <f t="shared" si="0"/>
        <v>0</v>
      </c>
      <c r="F16" s="4">
        <f t="shared" si="1"/>
        <v>0</v>
      </c>
    </row>
    <row r="17" spans="1:6" x14ac:dyDescent="0.25">
      <c r="A17" s="2" t="s">
        <v>103</v>
      </c>
      <c r="B17" s="4">
        <v>37.5</v>
      </c>
      <c r="C17" s="4">
        <v>1380</v>
      </c>
      <c r="D17" s="18"/>
      <c r="E17" s="4">
        <f t="shared" si="0"/>
        <v>0</v>
      </c>
      <c r="F17" s="4">
        <f t="shared" si="1"/>
        <v>0</v>
      </c>
    </row>
    <row r="18" spans="1:6" x14ac:dyDescent="0.25">
      <c r="A18" s="2" t="s">
        <v>104</v>
      </c>
      <c r="B18" s="4">
        <v>2.4E-2</v>
      </c>
      <c r="C18" s="4">
        <v>0.52</v>
      </c>
      <c r="D18" s="18"/>
      <c r="E18" s="4">
        <f t="shared" si="0"/>
        <v>0</v>
      </c>
      <c r="F18" s="4">
        <f t="shared" si="1"/>
        <v>0</v>
      </c>
    </row>
    <row r="19" spans="1:6" x14ac:dyDescent="0.25">
      <c r="A19" s="2" t="s">
        <v>105</v>
      </c>
      <c r="B19" s="4">
        <v>66</v>
      </c>
      <c r="C19" s="4">
        <v>702.4</v>
      </c>
      <c r="D19" s="18"/>
      <c r="E19" s="4">
        <f t="shared" si="0"/>
        <v>0</v>
      </c>
      <c r="F19" s="4">
        <f t="shared" si="1"/>
        <v>0</v>
      </c>
    </row>
    <row r="20" spans="1:6" ht="30" x14ac:dyDescent="0.25">
      <c r="A20" s="14" t="s">
        <v>109</v>
      </c>
      <c r="B20" s="15"/>
      <c r="C20" s="15"/>
      <c r="D20" s="15"/>
      <c r="E20" s="16">
        <f>SUM(E2:E19)</f>
        <v>0</v>
      </c>
      <c r="F20" s="17"/>
    </row>
    <row r="21" spans="1:6" ht="30" x14ac:dyDescent="0.25">
      <c r="A21" s="14" t="s">
        <v>111</v>
      </c>
      <c r="B21" s="5"/>
      <c r="C21" s="5"/>
      <c r="D21" s="5"/>
      <c r="E21" s="18"/>
      <c r="F21" s="19">
        <f>SUM(F2:F19)</f>
        <v>0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D3" sqref="D3"/>
    </sheetView>
  </sheetViews>
  <sheetFormatPr defaultRowHeight="15" x14ac:dyDescent="0.25"/>
  <cols>
    <col min="1" max="1" width="31.7109375" customWidth="1"/>
    <col min="2" max="2" width="21.85546875" customWidth="1"/>
    <col min="3" max="3" width="23.7109375" customWidth="1"/>
    <col min="4" max="4" width="21.140625" customWidth="1"/>
    <col min="5" max="5" width="23.85546875" customWidth="1"/>
    <col min="6" max="6" width="25.140625" customWidth="1"/>
  </cols>
  <sheetData>
    <row r="1" spans="1:6" ht="45" x14ac:dyDescent="0.25">
      <c r="A1" s="1" t="s">
        <v>0</v>
      </c>
      <c r="B1" s="1" t="s">
        <v>107</v>
      </c>
      <c r="C1" s="1" t="s">
        <v>110</v>
      </c>
      <c r="D1" s="20" t="s">
        <v>106</v>
      </c>
      <c r="E1" s="1" t="s">
        <v>108</v>
      </c>
      <c r="F1" s="13" t="s">
        <v>112</v>
      </c>
    </row>
    <row r="2" spans="1:6" x14ac:dyDescent="0.25">
      <c r="A2" s="2" t="s">
        <v>92</v>
      </c>
      <c r="B2" s="4">
        <v>0.78</v>
      </c>
      <c r="C2" s="4">
        <v>35</v>
      </c>
      <c r="D2" s="18"/>
      <c r="E2" s="4">
        <f t="shared" ref="E2:E19" si="0">B2*D2/1000</f>
        <v>0</v>
      </c>
      <c r="F2" s="4">
        <f>C2*D2/1000</f>
        <v>0</v>
      </c>
    </row>
    <row r="3" spans="1:6" ht="30" x14ac:dyDescent="0.25">
      <c r="A3" s="2" t="s">
        <v>113</v>
      </c>
      <c r="B3" s="4">
        <v>264</v>
      </c>
      <c r="C3" s="4">
        <v>10670</v>
      </c>
      <c r="D3" s="18"/>
      <c r="E3" s="4">
        <f t="shared" si="0"/>
        <v>0</v>
      </c>
      <c r="F3" s="4">
        <f t="shared" ref="F3:F19" si="1">C3*D3/1000</f>
        <v>0</v>
      </c>
    </row>
    <row r="4" spans="1:6" ht="30" x14ac:dyDescent="0.25">
      <c r="A4" s="2" t="s">
        <v>114</v>
      </c>
      <c r="B4" s="4">
        <v>792</v>
      </c>
      <c r="C4" s="4">
        <v>24500</v>
      </c>
      <c r="D4" s="18"/>
      <c r="E4" s="4">
        <f t="shared" si="0"/>
        <v>0</v>
      </c>
      <c r="F4" s="4">
        <f t="shared" si="1"/>
        <v>0</v>
      </c>
    </row>
    <row r="5" spans="1:6" ht="30" x14ac:dyDescent="0.25">
      <c r="A5" s="2" t="s">
        <v>93</v>
      </c>
      <c r="B5" s="4">
        <v>1040</v>
      </c>
      <c r="C5" s="4">
        <v>13630</v>
      </c>
      <c r="D5" s="18"/>
      <c r="E5" s="4">
        <f t="shared" si="0"/>
        <v>0</v>
      </c>
      <c r="F5" s="4">
        <f t="shared" si="1"/>
        <v>0</v>
      </c>
    </row>
    <row r="6" spans="1:6" ht="30" x14ac:dyDescent="0.25">
      <c r="A6" s="2" t="s">
        <v>94</v>
      </c>
      <c r="B6" s="4">
        <v>540</v>
      </c>
      <c r="C6" s="4">
        <v>43000</v>
      </c>
      <c r="D6" s="18"/>
      <c r="E6" s="4">
        <f t="shared" si="0"/>
        <v>0</v>
      </c>
      <c r="F6" s="4">
        <f t="shared" si="1"/>
        <v>0</v>
      </c>
    </row>
    <row r="7" spans="1:6" x14ac:dyDescent="0.25">
      <c r="A7" s="2" t="s">
        <v>95</v>
      </c>
      <c r="B7" s="4">
        <v>11.04</v>
      </c>
      <c r="C7" s="4">
        <v>81</v>
      </c>
      <c r="D7" s="18"/>
      <c r="E7" s="4">
        <f t="shared" si="0"/>
        <v>0</v>
      </c>
      <c r="F7" s="4">
        <f t="shared" si="1"/>
        <v>0</v>
      </c>
    </row>
    <row r="8" spans="1:6" ht="30" x14ac:dyDescent="0.25">
      <c r="A8" s="2" t="s">
        <v>96</v>
      </c>
      <c r="B8" s="4">
        <v>231.84</v>
      </c>
      <c r="C8" s="4">
        <v>1540</v>
      </c>
      <c r="D8" s="18"/>
      <c r="E8" s="4">
        <f t="shared" si="0"/>
        <v>0</v>
      </c>
      <c r="F8" s="4">
        <f t="shared" si="1"/>
        <v>0</v>
      </c>
    </row>
    <row r="9" spans="1:6" ht="30" x14ac:dyDescent="0.25">
      <c r="A9" s="2" t="s">
        <v>97</v>
      </c>
      <c r="B9" s="4">
        <v>6680</v>
      </c>
      <c r="C9" s="4">
        <v>75980</v>
      </c>
      <c r="D9" s="18"/>
      <c r="E9" s="4">
        <f t="shared" si="0"/>
        <v>0</v>
      </c>
      <c r="F9" s="4">
        <f t="shared" si="1"/>
        <v>0</v>
      </c>
    </row>
    <row r="10" spans="1:6" ht="30" x14ac:dyDescent="0.25">
      <c r="A10" s="2" t="s">
        <v>98</v>
      </c>
      <c r="B10" s="4">
        <v>6680</v>
      </c>
      <c r="C10" s="4">
        <v>84380</v>
      </c>
      <c r="D10" s="18"/>
      <c r="E10" s="4">
        <f t="shared" si="0"/>
        <v>0</v>
      </c>
      <c r="F10" s="4">
        <f t="shared" si="1"/>
        <v>0</v>
      </c>
    </row>
    <row r="11" spans="1:6" ht="30" x14ac:dyDescent="0.25">
      <c r="A11" s="2" t="s">
        <v>128</v>
      </c>
      <c r="B11" s="4">
        <v>4180</v>
      </c>
      <c r="C11" s="4">
        <v>80800</v>
      </c>
      <c r="D11" s="18"/>
      <c r="E11" s="4">
        <f t="shared" si="0"/>
        <v>0</v>
      </c>
      <c r="F11" s="4">
        <f t="shared" si="1"/>
        <v>0</v>
      </c>
    </row>
    <row r="12" spans="1:6" ht="45" x14ac:dyDescent="0.25">
      <c r="A12" s="2" t="s">
        <v>129</v>
      </c>
      <c r="B12" s="4">
        <v>4180</v>
      </c>
      <c r="C12" s="4">
        <v>62560</v>
      </c>
      <c r="D12" s="18"/>
      <c r="E12" s="4">
        <f t="shared" si="0"/>
        <v>0</v>
      </c>
      <c r="F12" s="4">
        <f t="shared" si="1"/>
        <v>0</v>
      </c>
    </row>
    <row r="13" spans="1:6" ht="45" x14ac:dyDescent="0.25">
      <c r="A13" s="2" t="s">
        <v>127</v>
      </c>
      <c r="B13" s="4">
        <v>5700</v>
      </c>
      <c r="C13" s="4">
        <v>82200</v>
      </c>
      <c r="D13" s="18"/>
      <c r="E13" s="4">
        <f t="shared" si="0"/>
        <v>0</v>
      </c>
      <c r="F13" s="4">
        <f t="shared" si="1"/>
        <v>0</v>
      </c>
    </row>
    <row r="14" spans="1:6" ht="45" x14ac:dyDescent="0.25">
      <c r="A14" s="2" t="s">
        <v>126</v>
      </c>
      <c r="B14" s="4">
        <v>5700</v>
      </c>
      <c r="C14" s="4">
        <v>64100</v>
      </c>
      <c r="D14" s="18"/>
      <c r="E14" s="4">
        <f t="shared" si="0"/>
        <v>0</v>
      </c>
      <c r="F14" s="4">
        <f t="shared" si="1"/>
        <v>0</v>
      </c>
    </row>
    <row r="15" spans="1:6" x14ac:dyDescent="0.25">
      <c r="A15" s="2" t="s">
        <v>101</v>
      </c>
      <c r="B15" s="4">
        <v>2</v>
      </c>
      <c r="C15" s="4">
        <v>307</v>
      </c>
      <c r="D15" s="18"/>
      <c r="E15" s="4">
        <f t="shared" si="0"/>
        <v>0</v>
      </c>
      <c r="F15" s="4">
        <f t="shared" si="1"/>
        <v>0</v>
      </c>
    </row>
    <row r="16" spans="1:6" ht="30" x14ac:dyDescent="0.25">
      <c r="A16" s="2" t="s">
        <v>102</v>
      </c>
      <c r="B16" s="4">
        <v>16080</v>
      </c>
      <c r="C16" s="4">
        <v>424480</v>
      </c>
      <c r="D16" s="18"/>
      <c r="E16" s="4">
        <f t="shared" si="0"/>
        <v>0</v>
      </c>
      <c r="F16" s="4">
        <f t="shared" si="1"/>
        <v>0</v>
      </c>
    </row>
    <row r="17" spans="1:6" x14ac:dyDescent="0.25">
      <c r="A17" s="2" t="s">
        <v>103</v>
      </c>
      <c r="B17" s="4">
        <v>37.5</v>
      </c>
      <c r="C17" s="4">
        <v>1380</v>
      </c>
      <c r="D17" s="18"/>
      <c r="E17" s="4">
        <f t="shared" si="0"/>
        <v>0</v>
      </c>
      <c r="F17" s="4">
        <f t="shared" si="1"/>
        <v>0</v>
      </c>
    </row>
    <row r="18" spans="1:6" x14ac:dyDescent="0.25">
      <c r="A18" s="2" t="s">
        <v>104</v>
      </c>
      <c r="B18" s="4">
        <v>1.4999999999999999E-2</v>
      </c>
      <c r="C18" s="4">
        <v>0.52</v>
      </c>
      <c r="D18" s="18"/>
      <c r="E18" s="4">
        <f t="shared" si="0"/>
        <v>0</v>
      </c>
      <c r="F18" s="4">
        <f t="shared" si="1"/>
        <v>0</v>
      </c>
    </row>
    <row r="19" spans="1:6" x14ac:dyDescent="0.25">
      <c r="A19" s="2" t="s">
        <v>105</v>
      </c>
      <c r="B19" s="4">
        <v>42</v>
      </c>
      <c r="C19" s="4">
        <v>702.4</v>
      </c>
      <c r="D19" s="18"/>
      <c r="E19" s="4">
        <f t="shared" si="0"/>
        <v>0</v>
      </c>
      <c r="F19" s="4">
        <f t="shared" si="1"/>
        <v>0</v>
      </c>
    </row>
    <row r="20" spans="1:6" ht="30" x14ac:dyDescent="0.25">
      <c r="A20" s="14" t="s">
        <v>109</v>
      </c>
      <c r="B20" s="15"/>
      <c r="C20" s="15"/>
      <c r="D20" s="15"/>
      <c r="E20" s="16">
        <f>SUM(E2:E19)</f>
        <v>0</v>
      </c>
      <c r="F20" s="17"/>
    </row>
    <row r="21" spans="1:6" ht="30" x14ac:dyDescent="0.25">
      <c r="A21" s="14" t="s">
        <v>111</v>
      </c>
      <c r="B21" s="5"/>
      <c r="C21" s="5"/>
      <c r="D21" s="5"/>
      <c r="E21" s="18"/>
      <c r="F21" s="19">
        <f>SUM(F2:F19)</f>
        <v>0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4" sqref="D4"/>
    </sheetView>
  </sheetViews>
  <sheetFormatPr defaultRowHeight="15" x14ac:dyDescent="0.25"/>
  <cols>
    <col min="1" max="1" width="31.7109375" customWidth="1"/>
    <col min="2" max="2" width="21.85546875" customWidth="1"/>
    <col min="3" max="3" width="23.7109375" customWidth="1"/>
    <col min="4" max="4" width="21.140625" customWidth="1"/>
    <col min="5" max="5" width="23.85546875" customWidth="1"/>
    <col min="6" max="6" width="25.140625" customWidth="1"/>
  </cols>
  <sheetData>
    <row r="1" spans="1:6" ht="45" x14ac:dyDescent="0.25">
      <c r="A1" s="1" t="s">
        <v>0</v>
      </c>
      <c r="B1" s="1" t="s">
        <v>107</v>
      </c>
      <c r="C1" s="1" t="s">
        <v>110</v>
      </c>
      <c r="D1" s="20" t="s">
        <v>106</v>
      </c>
      <c r="E1" s="1" t="s">
        <v>132</v>
      </c>
      <c r="F1" s="13" t="s">
        <v>112</v>
      </c>
    </row>
    <row r="2" spans="1:6" x14ac:dyDescent="0.25">
      <c r="A2" s="2" t="s">
        <v>92</v>
      </c>
      <c r="B2" s="4">
        <v>0.78</v>
      </c>
      <c r="C2" s="4">
        <v>35</v>
      </c>
      <c r="D2" s="18"/>
      <c r="E2" s="4">
        <f t="shared" ref="E2:E18" si="0">B2*D2/1000</f>
        <v>0</v>
      </c>
      <c r="F2" s="4">
        <f>C2*D2/1000</f>
        <v>0</v>
      </c>
    </row>
    <row r="3" spans="1:6" ht="30" x14ac:dyDescent="0.25">
      <c r="A3" s="2" t="s">
        <v>113</v>
      </c>
      <c r="B3" s="4">
        <v>264</v>
      </c>
      <c r="C3" s="4">
        <v>10670</v>
      </c>
      <c r="D3" s="18"/>
      <c r="E3" s="4">
        <f t="shared" si="0"/>
        <v>0</v>
      </c>
      <c r="F3" s="4">
        <f t="shared" ref="F3:F18" si="1">C3*D3/1000</f>
        <v>0</v>
      </c>
    </row>
    <row r="4" spans="1:6" ht="30" x14ac:dyDescent="0.25">
      <c r="A4" s="2" t="s">
        <v>114</v>
      </c>
      <c r="B4" s="4">
        <v>792</v>
      </c>
      <c r="C4" s="4">
        <v>24500</v>
      </c>
      <c r="D4" s="18"/>
      <c r="E4" s="4">
        <f t="shared" si="0"/>
        <v>0</v>
      </c>
      <c r="F4" s="4">
        <f t="shared" si="1"/>
        <v>0</v>
      </c>
    </row>
    <row r="5" spans="1:6" ht="30" x14ac:dyDescent="0.25">
      <c r="A5" s="2" t="s">
        <v>93</v>
      </c>
      <c r="B5" s="4">
        <v>1040</v>
      </c>
      <c r="C5" s="4">
        <v>13630</v>
      </c>
      <c r="D5" s="18"/>
      <c r="E5" s="4">
        <f t="shared" si="0"/>
        <v>0</v>
      </c>
      <c r="F5" s="4">
        <f t="shared" si="1"/>
        <v>0</v>
      </c>
    </row>
    <row r="6" spans="1:6" ht="30" x14ac:dyDescent="0.25">
      <c r="A6" s="2" t="s">
        <v>94</v>
      </c>
      <c r="B6" s="4">
        <v>540</v>
      </c>
      <c r="C6" s="4">
        <v>43000</v>
      </c>
      <c r="D6" s="18"/>
      <c r="E6" s="4">
        <f t="shared" si="0"/>
        <v>0</v>
      </c>
      <c r="F6" s="4">
        <f t="shared" si="1"/>
        <v>0</v>
      </c>
    </row>
    <row r="7" spans="1:6" x14ac:dyDescent="0.25">
      <c r="A7" s="2" t="s">
        <v>95</v>
      </c>
      <c r="B7" s="4">
        <v>11.04</v>
      </c>
      <c r="C7" s="4">
        <v>81</v>
      </c>
      <c r="D7" s="18"/>
      <c r="E7" s="4">
        <f t="shared" si="0"/>
        <v>0</v>
      </c>
      <c r="F7" s="4">
        <f t="shared" si="1"/>
        <v>0</v>
      </c>
    </row>
    <row r="8" spans="1:6" ht="30" x14ac:dyDescent="0.25">
      <c r="A8" s="2" t="s">
        <v>96</v>
      </c>
      <c r="B8" s="4">
        <v>231.84</v>
      </c>
      <c r="C8" s="4">
        <v>1540</v>
      </c>
      <c r="D8" s="18"/>
      <c r="E8" s="4">
        <f t="shared" si="0"/>
        <v>0</v>
      </c>
      <c r="F8" s="4">
        <f t="shared" si="1"/>
        <v>0</v>
      </c>
    </row>
    <row r="9" spans="1:6" ht="30" x14ac:dyDescent="0.25">
      <c r="A9" s="2" t="s">
        <v>97</v>
      </c>
      <c r="B9" s="4">
        <v>6680</v>
      </c>
      <c r="C9" s="4">
        <v>75980</v>
      </c>
      <c r="D9" s="18"/>
      <c r="E9" s="4">
        <f t="shared" si="0"/>
        <v>0</v>
      </c>
      <c r="F9" s="4">
        <f t="shared" si="1"/>
        <v>0</v>
      </c>
    </row>
    <row r="10" spans="1:6" ht="30" x14ac:dyDescent="0.25">
      <c r="A10" s="2" t="s">
        <v>98</v>
      </c>
      <c r="B10" s="4">
        <v>6680</v>
      </c>
      <c r="C10" s="4">
        <v>84380</v>
      </c>
      <c r="D10" s="18"/>
      <c r="E10" s="4">
        <f t="shared" si="0"/>
        <v>0</v>
      </c>
      <c r="F10" s="4">
        <f t="shared" si="1"/>
        <v>0</v>
      </c>
    </row>
    <row r="11" spans="1:6" ht="45" x14ac:dyDescent="0.25">
      <c r="A11" s="2" t="s">
        <v>130</v>
      </c>
      <c r="B11" s="4">
        <v>4180</v>
      </c>
      <c r="C11" s="4">
        <v>80800</v>
      </c>
      <c r="D11" s="18"/>
      <c r="E11" s="4">
        <f t="shared" si="0"/>
        <v>0</v>
      </c>
      <c r="F11" s="4">
        <f t="shared" si="1"/>
        <v>0</v>
      </c>
    </row>
    <row r="12" spans="1:6" ht="33" customHeight="1" x14ac:dyDescent="0.25">
      <c r="A12" s="2" t="s">
        <v>131</v>
      </c>
      <c r="B12" s="4">
        <v>4180</v>
      </c>
      <c r="C12" s="4">
        <v>62560</v>
      </c>
      <c r="D12" s="18"/>
      <c r="E12" s="4">
        <f t="shared" si="0"/>
        <v>0</v>
      </c>
      <c r="F12" s="4">
        <f t="shared" si="1"/>
        <v>0</v>
      </c>
    </row>
    <row r="13" spans="1:6" ht="30" x14ac:dyDescent="0.25">
      <c r="A13" s="2" t="s">
        <v>100</v>
      </c>
      <c r="B13" s="4">
        <v>5700</v>
      </c>
      <c r="C13" s="4">
        <v>82200</v>
      </c>
      <c r="D13" s="18"/>
      <c r="E13" s="4">
        <f t="shared" si="0"/>
        <v>0</v>
      </c>
      <c r="F13" s="4">
        <f t="shared" si="1"/>
        <v>0</v>
      </c>
    </row>
    <row r="14" spans="1:6" x14ac:dyDescent="0.25">
      <c r="A14" s="2" t="s">
        <v>101</v>
      </c>
      <c r="B14" s="4">
        <v>2</v>
      </c>
      <c r="C14" s="4">
        <v>307</v>
      </c>
      <c r="D14" s="18"/>
      <c r="E14" s="4">
        <f t="shared" si="0"/>
        <v>0</v>
      </c>
      <c r="F14" s="4">
        <f t="shared" si="1"/>
        <v>0</v>
      </c>
    </row>
    <row r="15" spans="1:6" ht="30" x14ac:dyDescent="0.25">
      <c r="A15" s="2" t="s">
        <v>102</v>
      </c>
      <c r="B15" s="4">
        <v>16080</v>
      </c>
      <c r="C15" s="4">
        <v>424480</v>
      </c>
      <c r="D15" s="18"/>
      <c r="E15" s="4">
        <f t="shared" si="0"/>
        <v>0</v>
      </c>
      <c r="F15" s="4">
        <f t="shared" si="1"/>
        <v>0</v>
      </c>
    </row>
    <row r="16" spans="1:6" x14ac:dyDescent="0.25">
      <c r="A16" s="2" t="s">
        <v>103</v>
      </c>
      <c r="B16" s="4">
        <v>37.5</v>
      </c>
      <c r="C16" s="4">
        <v>1380</v>
      </c>
      <c r="D16" s="18"/>
      <c r="E16" s="4">
        <f t="shared" si="0"/>
        <v>0</v>
      </c>
      <c r="F16" s="4">
        <f t="shared" si="1"/>
        <v>0</v>
      </c>
    </row>
    <row r="17" spans="1:6" x14ac:dyDescent="0.25">
      <c r="A17" s="2" t="s">
        <v>104</v>
      </c>
      <c r="B17" s="4">
        <v>8.9999999999999993E-3</v>
      </c>
      <c r="C17" s="4">
        <v>0.52</v>
      </c>
      <c r="D17" s="18"/>
      <c r="E17" s="4">
        <f t="shared" si="0"/>
        <v>0</v>
      </c>
      <c r="F17" s="4">
        <f t="shared" si="1"/>
        <v>0</v>
      </c>
    </row>
    <row r="18" spans="1:6" x14ac:dyDescent="0.25">
      <c r="A18" s="2" t="s">
        <v>105</v>
      </c>
      <c r="B18" s="4">
        <v>24</v>
      </c>
      <c r="C18" s="4">
        <v>702.4</v>
      </c>
      <c r="D18" s="18"/>
      <c r="E18" s="4">
        <f t="shared" si="0"/>
        <v>0</v>
      </c>
      <c r="F18" s="4">
        <f t="shared" si="1"/>
        <v>0</v>
      </c>
    </row>
    <row r="19" spans="1:6" ht="30" x14ac:dyDescent="0.25">
      <c r="A19" s="14" t="s">
        <v>109</v>
      </c>
      <c r="B19" s="15"/>
      <c r="C19" s="15"/>
      <c r="D19" s="15"/>
      <c r="E19" s="16">
        <f>SUM(E2:E18)</f>
        <v>0</v>
      </c>
      <c r="F19" s="17"/>
    </row>
    <row r="20" spans="1:6" ht="30" x14ac:dyDescent="0.25">
      <c r="A20" s="14" t="s">
        <v>111</v>
      </c>
      <c r="B20" s="5"/>
      <c r="C20" s="5"/>
      <c r="D20" s="5"/>
      <c r="E20" s="18"/>
      <c r="F20" s="19">
        <f>SUM(F2:F18)</f>
        <v>0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ministr financí</vt:lpstr>
      <vt:lpstr>ministr průmyslu</vt:lpstr>
      <vt:lpstr>ministr životního prostředí</vt:lpstr>
      <vt:lpstr>ministr zemědělství</vt:lpstr>
      <vt:lpstr>stát A-výsledný projekt</vt:lpstr>
      <vt:lpstr>stát B-výsledný projekt</vt:lpstr>
      <vt:lpstr>stát C- výsledný projekt</vt:lpstr>
      <vt:lpstr>stát D-výsledný projekt</vt:lpstr>
      <vt:lpstr>stát E-výsledný projekt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vaclav.vavra</dc:creator>
  <cp:lastModifiedBy>vaclav.vavra</cp:lastModifiedBy>
  <cp:lastPrinted>2019-05-12T09:26:12Z</cp:lastPrinted>
  <dcterms:created xsi:type="dcterms:W3CDTF">2019-01-25T07:37:59Z</dcterms:created>
  <dcterms:modified xsi:type="dcterms:W3CDTF">2019-06-19T07:41:56Z</dcterms:modified>
</cp:coreProperties>
</file>